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Документы Кафе Русь\Меню (школа 5, 10)\2026 год\"/>
    </mc:Choice>
  </mc:AlternateContent>
  <xr:revisionPtr revIDLastSave="0" documentId="13_ncr:1_{5B6AB36B-7066-449A-9B35-7E5E232E4932}" xr6:coauthVersionLast="36" xr6:coauthVersionMax="36" xr10:uidLastSave="{00000000-0000-0000-0000-000000000000}"/>
  <bookViews>
    <workbookView xWindow="240" yWindow="0" windowWidth="2805" windowHeight="0" tabRatio="770" activeTab="4" xr2:uid="{00000000-000D-0000-FFFF-FFFF00000000}"/>
  </bookViews>
  <sheets>
    <sheet name="Лист" sheetId="23" r:id="rId1"/>
    <sheet name="меню ЛОЛ 26 г(7-11) " sheetId="29" r:id="rId2"/>
    <sheet name="Лист (2)" sheetId="24" r:id="rId3"/>
    <sheet name="меню ЛОЛ 26 г(12 лет и старше)" sheetId="28" r:id="rId4"/>
    <sheet name="Лист (3)" sheetId="26" r:id="rId5"/>
    <sheet name="меню труд 26 г" sheetId="27" r:id="rId6"/>
  </sheets>
  <calcPr calcId="191029" refMode="R1C1"/>
</workbook>
</file>

<file path=xl/calcChain.xml><?xml version="1.0" encoding="utf-8"?>
<calcChain xmlns="http://schemas.openxmlformats.org/spreadsheetml/2006/main">
  <c r="I45" i="27" l="1"/>
  <c r="I46" i="27"/>
  <c r="I13" i="27"/>
  <c r="I14" i="27"/>
  <c r="I163" i="27"/>
  <c r="I162" i="27"/>
  <c r="I147" i="27"/>
  <c r="I146" i="27"/>
  <c r="I129" i="27"/>
  <c r="I128" i="27"/>
  <c r="I113" i="27"/>
  <c r="I112" i="27"/>
  <c r="I97" i="27"/>
  <c r="I96" i="27"/>
  <c r="I81" i="27"/>
  <c r="I80" i="27"/>
  <c r="I63" i="27"/>
  <c r="I62" i="27"/>
  <c r="I30" i="27"/>
  <c r="I29" i="27"/>
  <c r="I164" i="27" l="1"/>
  <c r="I165" i="27" s="1"/>
  <c r="H305" i="29"/>
  <c r="I61" i="29"/>
  <c r="I70" i="29"/>
  <c r="I74" i="29" s="1"/>
  <c r="I19" i="29"/>
  <c r="I300" i="29"/>
  <c r="I291" i="29"/>
  <c r="I274" i="29"/>
  <c r="I265" i="29"/>
  <c r="I249" i="29"/>
  <c r="I240" i="29"/>
  <c r="I224" i="29"/>
  <c r="I215" i="29"/>
  <c r="I199" i="29"/>
  <c r="I190" i="29"/>
  <c r="I174" i="29"/>
  <c r="I165" i="29"/>
  <c r="I148" i="29"/>
  <c r="I139" i="29"/>
  <c r="I122" i="29"/>
  <c r="I113" i="29"/>
  <c r="I96" i="29"/>
  <c r="I87" i="29"/>
  <c r="I44" i="29"/>
  <c r="I35" i="29"/>
  <c r="I11" i="29"/>
  <c r="I23" i="29" s="1"/>
  <c r="I278" i="29" l="1"/>
  <c r="I253" i="29"/>
  <c r="I228" i="29"/>
  <c r="I203" i="29"/>
  <c r="I178" i="29"/>
  <c r="I152" i="29"/>
  <c r="I126" i="29"/>
  <c r="I100" i="29"/>
  <c r="I49" i="29"/>
  <c r="H303" i="29"/>
  <c r="G303" i="29"/>
  <c r="F303" i="29"/>
  <c r="E303" i="29"/>
  <c r="H300" i="29"/>
  <c r="G300" i="29"/>
  <c r="F300" i="29"/>
  <c r="E300" i="29"/>
  <c r="H291" i="29"/>
  <c r="H304" i="29" s="1"/>
  <c r="G291" i="29"/>
  <c r="G304" i="29" s="1"/>
  <c r="F291" i="29"/>
  <c r="F304" i="29" s="1"/>
  <c r="E291" i="29"/>
  <c r="E304" i="29" s="1"/>
  <c r="H277" i="29"/>
  <c r="G277" i="29"/>
  <c r="F277" i="29"/>
  <c r="E277" i="29"/>
  <c r="H274" i="29"/>
  <c r="G274" i="29"/>
  <c r="F274" i="29"/>
  <c r="E274" i="29"/>
  <c r="H265" i="29"/>
  <c r="H278" i="29" s="1"/>
  <c r="G265" i="29"/>
  <c r="G278" i="29" s="1"/>
  <c r="F265" i="29"/>
  <c r="F278" i="29" s="1"/>
  <c r="E265" i="29"/>
  <c r="E278" i="29" s="1"/>
  <c r="H252" i="29"/>
  <c r="G252" i="29"/>
  <c r="F252" i="29"/>
  <c r="E252" i="29"/>
  <c r="H249" i="29"/>
  <c r="G249" i="29"/>
  <c r="F249" i="29"/>
  <c r="E249" i="29"/>
  <c r="H240" i="29"/>
  <c r="H253" i="29" s="1"/>
  <c r="G240" i="29"/>
  <c r="G253" i="29" s="1"/>
  <c r="F240" i="29"/>
  <c r="F253" i="29" s="1"/>
  <c r="E240" i="29"/>
  <c r="E253" i="29" s="1"/>
  <c r="H227" i="29"/>
  <c r="G227" i="29"/>
  <c r="F227" i="29"/>
  <c r="E227" i="29"/>
  <c r="H224" i="29"/>
  <c r="G224" i="29"/>
  <c r="F224" i="29"/>
  <c r="E224" i="29"/>
  <c r="H215" i="29"/>
  <c r="H228" i="29" s="1"/>
  <c r="G215" i="29"/>
  <c r="G228" i="29" s="1"/>
  <c r="F215" i="29"/>
  <c r="F228" i="29" s="1"/>
  <c r="E215" i="29"/>
  <c r="E228" i="29" s="1"/>
  <c r="H202" i="29"/>
  <c r="G202" i="29"/>
  <c r="F202" i="29"/>
  <c r="E202" i="29"/>
  <c r="H199" i="29"/>
  <c r="G199" i="29"/>
  <c r="F199" i="29"/>
  <c r="E199" i="29"/>
  <c r="H190" i="29"/>
  <c r="H203" i="29" s="1"/>
  <c r="G190" i="29"/>
  <c r="G203" i="29" s="1"/>
  <c r="F190" i="29"/>
  <c r="F203" i="29" s="1"/>
  <c r="E190" i="29"/>
  <c r="E203" i="29" s="1"/>
  <c r="H177" i="29"/>
  <c r="G177" i="29"/>
  <c r="F177" i="29"/>
  <c r="E177" i="29"/>
  <c r="H174" i="29"/>
  <c r="G174" i="29"/>
  <c r="F174" i="29"/>
  <c r="E174" i="29"/>
  <c r="H165" i="29"/>
  <c r="H178" i="29" s="1"/>
  <c r="G165" i="29"/>
  <c r="G178" i="29" s="1"/>
  <c r="F165" i="29"/>
  <c r="F178" i="29" s="1"/>
  <c r="E165" i="29"/>
  <c r="E178" i="29" s="1"/>
  <c r="H151" i="29"/>
  <c r="G151" i="29"/>
  <c r="F151" i="29"/>
  <c r="E151" i="29"/>
  <c r="H148" i="29"/>
  <c r="G148" i="29"/>
  <c r="F148" i="29"/>
  <c r="E148" i="29"/>
  <c r="H139" i="29"/>
  <c r="H152" i="29" s="1"/>
  <c r="G139" i="29"/>
  <c r="G152" i="29" s="1"/>
  <c r="F139" i="29"/>
  <c r="F152" i="29" s="1"/>
  <c r="E139" i="29"/>
  <c r="E152" i="29" s="1"/>
  <c r="H125" i="29"/>
  <c r="G125" i="29"/>
  <c r="F125" i="29"/>
  <c r="E125" i="29"/>
  <c r="H122" i="29"/>
  <c r="G122" i="29"/>
  <c r="F122" i="29"/>
  <c r="E122" i="29"/>
  <c r="H113" i="29"/>
  <c r="H126" i="29" s="1"/>
  <c r="G113" i="29"/>
  <c r="G126" i="29" s="1"/>
  <c r="F113" i="29"/>
  <c r="F126" i="29" s="1"/>
  <c r="E113" i="29"/>
  <c r="E126" i="29" s="1"/>
  <c r="H99" i="29"/>
  <c r="G99" i="29"/>
  <c r="F99" i="29"/>
  <c r="E99" i="29"/>
  <c r="H96" i="29"/>
  <c r="G96" i="29"/>
  <c r="F96" i="29"/>
  <c r="E96" i="29"/>
  <c r="H87" i="29"/>
  <c r="H100" i="29" s="1"/>
  <c r="G87" i="29"/>
  <c r="G100" i="29" s="1"/>
  <c r="F87" i="29"/>
  <c r="F100" i="29" s="1"/>
  <c r="E87" i="29"/>
  <c r="E100" i="29" s="1"/>
  <c r="H73" i="29"/>
  <c r="G73" i="29"/>
  <c r="F73" i="29"/>
  <c r="E73" i="29"/>
  <c r="H70" i="29"/>
  <c r="G70" i="29"/>
  <c r="F70" i="29"/>
  <c r="E70" i="29"/>
  <c r="H61" i="29"/>
  <c r="H74" i="29" s="1"/>
  <c r="G61" i="29"/>
  <c r="G74" i="29" s="1"/>
  <c r="F61" i="29"/>
  <c r="F74" i="29" s="1"/>
  <c r="E61" i="29"/>
  <c r="E74" i="29" s="1"/>
  <c r="H48" i="29"/>
  <c r="G48" i="29"/>
  <c r="F48" i="29"/>
  <c r="E48" i="29"/>
  <c r="H44" i="29"/>
  <c r="G44" i="29"/>
  <c r="F44" i="29"/>
  <c r="E44" i="29"/>
  <c r="H35" i="29"/>
  <c r="H49" i="29" s="1"/>
  <c r="G35" i="29"/>
  <c r="G49" i="29" s="1"/>
  <c r="F35" i="29"/>
  <c r="F49" i="29" s="1"/>
  <c r="E35" i="29"/>
  <c r="E49" i="29" s="1"/>
  <c r="H22" i="29"/>
  <c r="G22" i="29"/>
  <c r="F22" i="29"/>
  <c r="E22" i="29"/>
  <c r="H19" i="29"/>
  <c r="G19" i="29"/>
  <c r="F19" i="29"/>
  <c r="E19" i="29"/>
  <c r="H11" i="29"/>
  <c r="H23" i="29" s="1"/>
  <c r="H306" i="29" s="1"/>
  <c r="G11" i="29"/>
  <c r="G23" i="29" s="1"/>
  <c r="G305" i="29" s="1"/>
  <c r="G306" i="29" s="1"/>
  <c r="F11" i="29"/>
  <c r="F23" i="29" s="1"/>
  <c r="F305" i="29" s="1"/>
  <c r="F306" i="29" s="1"/>
  <c r="E11" i="29"/>
  <c r="E23" i="29" s="1"/>
  <c r="E305" i="29" s="1"/>
  <c r="E306" i="29" s="1"/>
  <c r="H302" i="28"/>
  <c r="G302" i="28"/>
  <c r="F302" i="28"/>
  <c r="E302" i="28"/>
  <c r="H299" i="28"/>
  <c r="G299" i="28"/>
  <c r="F299" i="28"/>
  <c r="E299" i="28"/>
  <c r="H290" i="28"/>
  <c r="H303" i="28" s="1"/>
  <c r="G290" i="28"/>
  <c r="G303" i="28" s="1"/>
  <c r="F290" i="28"/>
  <c r="F303" i="28" s="1"/>
  <c r="E290" i="28"/>
  <c r="E303" i="28" s="1"/>
  <c r="H276" i="28"/>
  <c r="G276" i="28"/>
  <c r="F276" i="28"/>
  <c r="E276" i="28"/>
  <c r="H273" i="28"/>
  <c r="G273" i="28"/>
  <c r="F273" i="28"/>
  <c r="E273" i="28"/>
  <c r="H264" i="28"/>
  <c r="H277" i="28" s="1"/>
  <c r="G264" i="28"/>
  <c r="G277" i="28" s="1"/>
  <c r="F264" i="28"/>
  <c r="F277" i="28" s="1"/>
  <c r="E264" i="28"/>
  <c r="E277" i="28" s="1"/>
  <c r="H251" i="28"/>
  <c r="G251" i="28"/>
  <c r="F251" i="28"/>
  <c r="E251" i="28"/>
  <c r="H248" i="28"/>
  <c r="G248" i="28"/>
  <c r="F248" i="28"/>
  <c r="E248" i="28"/>
  <c r="H239" i="28"/>
  <c r="H252" i="28" s="1"/>
  <c r="G239" i="28"/>
  <c r="G252" i="28" s="1"/>
  <c r="F239" i="28"/>
  <c r="F252" i="28" s="1"/>
  <c r="E239" i="28"/>
  <c r="E252" i="28" s="1"/>
  <c r="H226" i="28"/>
  <c r="G226" i="28"/>
  <c r="F226" i="28"/>
  <c r="E226" i="28"/>
  <c r="H223" i="28"/>
  <c r="G223" i="28"/>
  <c r="F223" i="28"/>
  <c r="E223" i="28"/>
  <c r="H214" i="28"/>
  <c r="H227" i="28" s="1"/>
  <c r="G214" i="28"/>
  <c r="G227" i="28" s="1"/>
  <c r="F214" i="28"/>
  <c r="F227" i="28" s="1"/>
  <c r="E214" i="28"/>
  <c r="E227" i="28" s="1"/>
  <c r="H201" i="28"/>
  <c r="G201" i="28"/>
  <c r="F201" i="28"/>
  <c r="E201" i="28"/>
  <c r="H198" i="28"/>
  <c r="G198" i="28"/>
  <c r="F198" i="28"/>
  <c r="E198" i="28"/>
  <c r="H189" i="28"/>
  <c r="H202" i="28" s="1"/>
  <c r="G189" i="28"/>
  <c r="G202" i="28" s="1"/>
  <c r="F189" i="28"/>
  <c r="F202" i="28" s="1"/>
  <c r="E189" i="28"/>
  <c r="E202" i="28" s="1"/>
  <c r="H176" i="28"/>
  <c r="G176" i="28"/>
  <c r="F176" i="28"/>
  <c r="E176" i="28"/>
  <c r="H173" i="28"/>
  <c r="G173" i="28"/>
  <c r="F173" i="28"/>
  <c r="E173" i="28"/>
  <c r="H164" i="28"/>
  <c r="H177" i="28" s="1"/>
  <c r="G164" i="28"/>
  <c r="G177" i="28" s="1"/>
  <c r="F164" i="28"/>
  <c r="F177" i="28" s="1"/>
  <c r="E164" i="28"/>
  <c r="E177" i="28" s="1"/>
  <c r="H151" i="28"/>
  <c r="G151" i="28"/>
  <c r="F151" i="28"/>
  <c r="E151" i="28"/>
  <c r="H148" i="28"/>
  <c r="G148" i="28"/>
  <c r="F148" i="28"/>
  <c r="E148" i="28"/>
  <c r="H139" i="28"/>
  <c r="H152" i="28" s="1"/>
  <c r="G139" i="28"/>
  <c r="G152" i="28" s="1"/>
  <c r="F139" i="28"/>
  <c r="F152" i="28" s="1"/>
  <c r="E139" i="28"/>
  <c r="E152" i="28" s="1"/>
  <c r="H125" i="28"/>
  <c r="G125" i="28"/>
  <c r="F125" i="28"/>
  <c r="E125" i="28"/>
  <c r="H122" i="28"/>
  <c r="G122" i="28"/>
  <c r="F122" i="28"/>
  <c r="E122" i="28"/>
  <c r="H113" i="28"/>
  <c r="H126" i="28" s="1"/>
  <c r="G113" i="28"/>
  <c r="G126" i="28" s="1"/>
  <c r="F113" i="28"/>
  <c r="F126" i="28" s="1"/>
  <c r="E113" i="28"/>
  <c r="E126" i="28" s="1"/>
  <c r="H99" i="28"/>
  <c r="G99" i="28"/>
  <c r="F99" i="28"/>
  <c r="E99" i="28"/>
  <c r="H96" i="28"/>
  <c r="G96" i="28"/>
  <c r="F96" i="28"/>
  <c r="E96" i="28"/>
  <c r="H87" i="28"/>
  <c r="H100" i="28" s="1"/>
  <c r="G87" i="28"/>
  <c r="G100" i="28" s="1"/>
  <c r="F87" i="28"/>
  <c r="F100" i="28" s="1"/>
  <c r="E87" i="28"/>
  <c r="E100" i="28" s="1"/>
  <c r="H73" i="28"/>
  <c r="G73" i="28"/>
  <c r="F73" i="28"/>
  <c r="E73" i="28"/>
  <c r="H70" i="28"/>
  <c r="G70" i="28"/>
  <c r="F70" i="28"/>
  <c r="E70" i="28"/>
  <c r="H61" i="28"/>
  <c r="H74" i="28" s="1"/>
  <c r="G61" i="28"/>
  <c r="G74" i="28" s="1"/>
  <c r="F61" i="28"/>
  <c r="F74" i="28" s="1"/>
  <c r="E61" i="28"/>
  <c r="E74" i="28" s="1"/>
  <c r="H48" i="28"/>
  <c r="G48" i="28"/>
  <c r="F48" i="28"/>
  <c r="E48" i="28"/>
  <c r="H44" i="28"/>
  <c r="G44" i="28"/>
  <c r="F44" i="28"/>
  <c r="E44" i="28"/>
  <c r="H35" i="28"/>
  <c r="H49" i="28" s="1"/>
  <c r="G35" i="28"/>
  <c r="G49" i="28" s="1"/>
  <c r="F35" i="28"/>
  <c r="F49" i="28" s="1"/>
  <c r="E35" i="28"/>
  <c r="E49" i="28" s="1"/>
  <c r="H22" i="28"/>
  <c r="G22" i="28"/>
  <c r="F22" i="28"/>
  <c r="E22" i="28"/>
  <c r="H19" i="28"/>
  <c r="G19" i="28"/>
  <c r="F19" i="28"/>
  <c r="E19" i="28"/>
  <c r="H11" i="28"/>
  <c r="H23" i="28" s="1"/>
  <c r="H304" i="28" s="1"/>
  <c r="H305" i="28" s="1"/>
  <c r="G11" i="28"/>
  <c r="G23" i="28" s="1"/>
  <c r="G304" i="28" s="1"/>
  <c r="G305" i="28" s="1"/>
  <c r="F11" i="28"/>
  <c r="F23" i="28" s="1"/>
  <c r="F304" i="28" s="1"/>
  <c r="F305" i="28" s="1"/>
  <c r="E11" i="28"/>
  <c r="E23" i="28" s="1"/>
  <c r="E304" i="28" s="1"/>
  <c r="E305" i="28" s="1"/>
  <c r="H163" i="27"/>
  <c r="G163" i="27"/>
  <c r="F163" i="27"/>
  <c r="E163" i="27"/>
  <c r="H162" i="27"/>
  <c r="G162" i="27"/>
  <c r="F162" i="27"/>
  <c r="E162" i="27"/>
  <c r="H147" i="27"/>
  <c r="G147" i="27"/>
  <c r="F147" i="27"/>
  <c r="E147" i="27"/>
  <c r="H146" i="27"/>
  <c r="G146" i="27"/>
  <c r="F146" i="27"/>
  <c r="E146" i="27"/>
  <c r="H129" i="27"/>
  <c r="G129" i="27"/>
  <c r="F129" i="27"/>
  <c r="E129" i="27"/>
  <c r="H128" i="27"/>
  <c r="G128" i="27"/>
  <c r="F128" i="27"/>
  <c r="E128" i="27"/>
  <c r="H113" i="27"/>
  <c r="G113" i="27"/>
  <c r="F113" i="27"/>
  <c r="E113" i="27"/>
  <c r="H112" i="27"/>
  <c r="G112" i="27"/>
  <c r="F112" i="27"/>
  <c r="E112" i="27"/>
  <c r="H97" i="27"/>
  <c r="G97" i="27"/>
  <c r="F97" i="27"/>
  <c r="E97" i="27"/>
  <c r="H96" i="27"/>
  <c r="G96" i="27"/>
  <c r="F96" i="27"/>
  <c r="E96" i="27"/>
  <c r="H81" i="27"/>
  <c r="G81" i="27"/>
  <c r="F81" i="27"/>
  <c r="E81" i="27"/>
  <c r="H80" i="27"/>
  <c r="G80" i="27"/>
  <c r="F80" i="27"/>
  <c r="E80" i="27"/>
  <c r="H63" i="27"/>
  <c r="G63" i="27"/>
  <c r="F63" i="27"/>
  <c r="E63" i="27"/>
  <c r="H62" i="27"/>
  <c r="G62" i="27"/>
  <c r="F62" i="27"/>
  <c r="E62" i="27"/>
  <c r="H46" i="27"/>
  <c r="G46" i="27"/>
  <c r="F46" i="27"/>
  <c r="E46" i="27"/>
  <c r="H45" i="27"/>
  <c r="G45" i="27"/>
  <c r="F45" i="27"/>
  <c r="E45" i="27"/>
  <c r="H30" i="27"/>
  <c r="G30" i="27"/>
  <c r="F30" i="27"/>
  <c r="E30" i="27"/>
  <c r="H29" i="27"/>
  <c r="G29" i="27"/>
  <c r="F29" i="27"/>
  <c r="E29" i="27"/>
  <c r="H14" i="27"/>
  <c r="H164" i="27" s="1"/>
  <c r="H165" i="27" s="1"/>
  <c r="G14" i="27"/>
  <c r="G164" i="27" s="1"/>
  <c r="G165" i="27" s="1"/>
  <c r="F14" i="27"/>
  <c r="F164" i="27" s="1"/>
  <c r="F165" i="27" s="1"/>
  <c r="E14" i="27"/>
  <c r="E164" i="27" s="1"/>
  <c r="E165" i="27" s="1"/>
  <c r="H13" i="27"/>
  <c r="G13" i="27"/>
  <c r="F13" i="27"/>
  <c r="E13" i="27"/>
</calcChain>
</file>

<file path=xl/sharedStrings.xml><?xml version="1.0" encoding="utf-8"?>
<sst xmlns="http://schemas.openxmlformats.org/spreadsheetml/2006/main" count="1109" uniqueCount="120">
  <si>
    <t>Примерное меню и пищевая ценность приготовляемых блюд</t>
  </si>
  <si>
    <t>День:</t>
  </si>
  <si>
    <t>понедельник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</si>
  <si>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</si>
  <si>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</si>
  <si>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</si>
  <si>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</si>
  <si>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</si>
  <si>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</si>
  <si>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</si>
  <si>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</si>
  <si>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</si>
  <si>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</si>
  <si>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Завтрак</t>
  </si>
  <si>
    <t>Итого за Завтрак</t>
  </si>
  <si>
    <t>Обед</t>
  </si>
  <si>
    <t>Макаронные изделия отварные</t>
  </si>
  <si>
    <t>Итого за Обед</t>
  </si>
  <si>
    <t>Итого за день</t>
  </si>
  <si>
    <t>Примерное меню и пищевая ценность приготовляемых блюд (лист 2)</t>
  </si>
  <si>
    <t>вторник</t>
  </si>
  <si>
    <t>Компот из смеси сухофруктов</t>
  </si>
  <si>
    <t>Примерное меню и пищевая ценность приготовляемых блюд (лист 3)</t>
  </si>
  <si>
    <t>среда</t>
  </si>
  <si>
    <t>Примерное меню и пищевая ценность приготовляемых блюд (лист 4)</t>
  </si>
  <si>
    <t>четверг</t>
  </si>
  <si>
    <t>Примерное меню и пищевая ценность приготовляемых блюд (лист 5)</t>
  </si>
  <si>
    <t>пятница</t>
  </si>
  <si>
    <t>Примерное меню и пищевая ценность приготовляемых блюд (лист 6)</t>
  </si>
  <si>
    <t>суббота</t>
  </si>
  <si>
    <t>Напиток из шиповника</t>
  </si>
  <si>
    <t>Примерное меню и пищевая ценность приготовляемых блюд (лист 7)</t>
  </si>
  <si>
    <t>Примерное меню и пищевая ценность приготовляемых блюд (лист 8)</t>
  </si>
  <si>
    <t>Примерное меню и пищевая ценность приготовляемых блюд (лист 9)</t>
  </si>
  <si>
    <t>Пюре картофельное</t>
  </si>
  <si>
    <t>Примерное меню и пищевая ценность приготовляемых блюд (лист 10)</t>
  </si>
  <si>
    <t>Примерное меню и пищевая ценность приготовляемых блюд (лист 11)</t>
  </si>
  <si>
    <t>Примерное меню и пищевая ценность приготовляемых блюд (лист 12)</t>
  </si>
  <si>
    <t>Итого за период</t>
  </si>
  <si>
    <t>Среднее значение за период</t>
  </si>
  <si>
    <t>Составил</t>
  </si>
  <si>
    <t xml:space="preserve">__________________ </t>
  </si>
  <si>
    <t>М.П.</t>
  </si>
  <si>
    <t>УТВЕРЖДАЮ:</t>
  </si>
  <si>
    <t>СОГЛАСОВАНО:</t>
  </si>
  <si>
    <t xml:space="preserve">__________________  Ю.Н. Белякова </t>
  </si>
  <si>
    <t>Чай с сахаром с лимоном</t>
  </si>
  <si>
    <t>200/15</t>
  </si>
  <si>
    <t>Огурцы свежие</t>
  </si>
  <si>
    <t>Икра из кабачков</t>
  </si>
  <si>
    <t>Зеленый горошек консервированный</t>
  </si>
  <si>
    <t>Гороховое пюре</t>
  </si>
  <si>
    <t>Примерное двухнедельное меню и пищевая ценность приготавливаемых</t>
  </si>
  <si>
    <t>Каша рисовая с маслом сливочным</t>
  </si>
  <si>
    <t>Макаронные изделия запеченные с сыром</t>
  </si>
  <si>
    <t>Кукуруза консервированная</t>
  </si>
  <si>
    <t>Суп картофельный с горохом с курицей</t>
  </si>
  <si>
    <t>Запеканка рисовая с творогом со сгущеным молоком</t>
  </si>
  <si>
    <t>Суп картофельный с крупой с курицей</t>
  </si>
  <si>
    <t>Каша пшенная с маслом сливочным</t>
  </si>
  <si>
    <t>Суп "Овощной" с курицей со сметаной</t>
  </si>
  <si>
    <t>Утвердил__________________</t>
  </si>
  <si>
    <t>Бутерброд с джемом</t>
  </si>
  <si>
    <t>Каша из хлопьев овсяных "Геркулес" с маслом сливочным</t>
  </si>
  <si>
    <t>Плов из курицы</t>
  </si>
  <si>
    <t>Греча  рассыпчатая</t>
  </si>
  <si>
    <t>Бутерброд с маслом сливочным</t>
  </si>
  <si>
    <t xml:space="preserve">Чай с сахаром </t>
  </si>
  <si>
    <t>Бутерброд с сыром твердым</t>
  </si>
  <si>
    <t>Каша пшеничная с маслом сливочным</t>
  </si>
  <si>
    <t>Помидоры свежие</t>
  </si>
  <si>
    <t>Щи из свежей капусты с курицей со сметаной</t>
  </si>
  <si>
    <t>Кисель</t>
  </si>
  <si>
    <t>Омлет натуральный</t>
  </si>
  <si>
    <t>пром.</t>
  </si>
  <si>
    <t>Приложение 8 к СанПиН 2.3/2.4 3590-20</t>
  </si>
  <si>
    <t>Борщ из свежей капусты с курицей со сметаной</t>
  </si>
  <si>
    <t>Рагу из свинины</t>
  </si>
  <si>
    <t>Суп рыбный со сметаной</t>
  </si>
  <si>
    <t>Рассольник "Ленинградский" с курицей  со сметаной</t>
  </si>
  <si>
    <t>Каша ячневая с маслом сливочным</t>
  </si>
  <si>
    <t xml:space="preserve">Рис отварной </t>
  </si>
  <si>
    <t>________________ А.Л. Бессонова</t>
  </si>
  <si>
    <t>"Ёжики" с соусом</t>
  </si>
  <si>
    <t>________________ А.В. Александров</t>
  </si>
  <si>
    <t>Щи по-уральски (с крупой) с курицей, сметаной</t>
  </si>
  <si>
    <t xml:space="preserve"> блюд питающихся в летнем оздоровительном лагере  общеобразовательного </t>
  </si>
  <si>
    <t xml:space="preserve"> учреждения МБОУ "СОШ № 10" </t>
  </si>
  <si>
    <t>Хлеб пшеничный с вит-ми</t>
  </si>
  <si>
    <t>Хлеб ржаной</t>
  </si>
  <si>
    <t>Рацион:</t>
  </si>
  <si>
    <t>Гуляш из свинины</t>
  </si>
  <si>
    <t>Полдник</t>
  </si>
  <si>
    <t>Фрукты</t>
  </si>
  <si>
    <t>Итого за полдник</t>
  </si>
  <si>
    <t>Рацион</t>
  </si>
  <si>
    <t>Пром.</t>
  </si>
  <si>
    <t>Сок фруктовый</t>
  </si>
  <si>
    <t xml:space="preserve">Рацион: </t>
  </si>
  <si>
    <t>Куриные окорочка тушеные</t>
  </si>
  <si>
    <t xml:space="preserve"> блюд питающихся в детском лагере "Труда и отдыха"  общеобразовательного </t>
  </si>
  <si>
    <t>Тефтели из свинины   с соусом</t>
  </si>
  <si>
    <t xml:space="preserve">Йогурт </t>
  </si>
  <si>
    <t>Котлета из свинины</t>
  </si>
  <si>
    <t>Каша "Дружба" с маслом сливочным</t>
  </si>
  <si>
    <t>Филе куриное тушенное в сметане с луком</t>
  </si>
  <si>
    <t>Суп-лапша с курицей</t>
  </si>
  <si>
    <t>Капуста тушеная с мясом</t>
  </si>
  <si>
    <t xml:space="preserve">учреждения  МАОУ "СОШ № 5" </t>
  </si>
  <si>
    <t>Суп картофельный с макаронными изделиями с курицей</t>
  </si>
  <si>
    <t>Котлета  из цыплят бройлера</t>
  </si>
  <si>
    <t>Макаронник с мясом свинина</t>
  </si>
  <si>
    <t>Напиток "Витошка"</t>
  </si>
  <si>
    <t>Суп молочный с вермишелью</t>
  </si>
  <si>
    <t>Компот из замороженных плодов</t>
  </si>
  <si>
    <t>Котлета  из свинины</t>
  </si>
  <si>
    <t>2026 год</t>
  </si>
  <si>
    <t>(возраст с 12 лет и старше)</t>
  </si>
  <si>
    <t>Цена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</si>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</sst>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\ _₽;[Red]#,##0.00\ _₽"/>
    <numFmt numFmtId="168" formatCode="#,##0.00;[Red]#,##0.00"/>
    <numFmt numFmtId="169" formatCode="0.00;[Red]0.0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0070C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0" applyFont="1"/>
    <xf numFmtId="0" fontId="4" fillId="0" borderId="2" xfId="1" applyNumberFormat="1" applyFont="1" applyBorder="1" applyAlignment="1">
      <alignment horizontal="center" vertical="top"/>
    </xf>
    <xf numFmtId="0" fontId="6" fillId="0" borderId="0" xfId="0" applyFont="1"/>
    <xf numFmtId="2" fontId="4" fillId="0" borderId="2" xfId="1" applyNumberFormat="1" applyFont="1" applyBorder="1" applyAlignment="1">
      <alignment horizontal="center" vertical="top"/>
    </xf>
    <xf numFmtId="0" fontId="7" fillId="0" borderId="0" xfId="0" applyFo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2" xfId="1" applyNumberFormat="1" applyFont="1" applyBorder="1" applyAlignment="1">
      <alignment horizontal="center" vertical="center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5" fillId="0" borderId="0" xfId="1" applyFont="1" applyAlignment="1">
      <alignment horizontal="left"/>
    </xf>
    <xf numFmtId="0" fontId="4" fillId="0" borderId="0" xfId="1" applyFont="1"/>
    <xf numFmtId="0" fontId="4" fillId="0" borderId="0" xfId="1" applyNumberFormat="1" applyFont="1" applyBorder="1" applyAlignment="1">
      <alignment horizontal="center" vertical="top"/>
    </xf>
    <xf numFmtId="0" fontId="6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10" fillId="0" borderId="0" xfId="0" applyFont="1"/>
    <xf numFmtId="0" fontId="11" fillId="0" borderId="0" xfId="1" applyFont="1"/>
    <xf numFmtId="0" fontId="4" fillId="0" borderId="2" xfId="0" applyFont="1" applyBorder="1" applyAlignment="1"/>
    <xf numFmtId="0" fontId="4" fillId="0" borderId="3" xfId="0" applyFont="1" applyBorder="1"/>
    <xf numFmtId="0" fontId="4" fillId="0" borderId="3" xfId="0" applyFont="1" applyBorder="1" applyAlignment="1"/>
    <xf numFmtId="0" fontId="4" fillId="0" borderId="8" xfId="1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1" applyNumberFormat="1" applyFont="1" applyAlignment="1"/>
    <xf numFmtId="0" fontId="12" fillId="0" borderId="0" xfId="1" applyFont="1"/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>
      <alignment horizontal="right"/>
    </xf>
    <xf numFmtId="0" fontId="4" fillId="0" borderId="0" xfId="1" applyFont="1" applyAlignment="1">
      <alignment horizontal="left"/>
    </xf>
    <xf numFmtId="0" fontId="5" fillId="0" borderId="2" xfId="1" applyNumberFormat="1" applyFont="1" applyBorder="1" applyAlignment="1">
      <alignment horizontal="center" vertical="top"/>
    </xf>
    <xf numFmtId="0" fontId="4" fillId="0" borderId="2" xfId="1" applyNumberFormat="1" applyFont="1" applyBorder="1" applyAlignment="1">
      <alignment vertical="top" wrapText="1"/>
    </xf>
    <xf numFmtId="164" fontId="5" fillId="0" borderId="2" xfId="1" applyNumberFormat="1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11" fillId="0" borderId="0" xfId="1" applyNumberFormat="1" applyFont="1" applyAlignment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1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center"/>
    </xf>
    <xf numFmtId="0" fontId="4" fillId="0" borderId="0" xfId="1" applyNumberFormat="1" applyFont="1" applyAlignment="1">
      <alignment horizontal="left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13" fillId="0" borderId="0" xfId="1" applyFont="1"/>
    <xf numFmtId="0" fontId="4" fillId="0" borderId="2" xfId="1" applyNumberFormat="1" applyFont="1" applyBorder="1" applyAlignment="1">
      <alignment horizontal="center"/>
    </xf>
    <xf numFmtId="0" fontId="5" fillId="0" borderId="7" xfId="1" applyFont="1" applyBorder="1" applyAlignment="1"/>
    <xf numFmtId="0" fontId="5" fillId="0" borderId="9" xfId="1" applyFont="1" applyBorder="1" applyAlignment="1"/>
    <xf numFmtId="0" fontId="5" fillId="0" borderId="8" xfId="1" applyFont="1" applyBorder="1" applyAlignment="1"/>
    <xf numFmtId="165" fontId="4" fillId="0" borderId="2" xfId="1" applyNumberFormat="1" applyFont="1" applyBorder="1" applyAlignment="1">
      <alignment horizontal="center" vertical="top"/>
    </xf>
    <xf numFmtId="165" fontId="5" fillId="0" borderId="2" xfId="1" applyNumberFormat="1" applyFont="1" applyBorder="1" applyAlignment="1">
      <alignment horizontal="center" vertical="top"/>
    </xf>
    <xf numFmtId="165" fontId="5" fillId="0" borderId="8" xfId="1" applyNumberFormat="1" applyFont="1" applyBorder="1" applyAlignment="1"/>
    <xf numFmtId="165" fontId="4" fillId="0" borderId="2" xfId="0" applyNumberFormat="1" applyFont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top"/>
    </xf>
    <xf numFmtId="0" fontId="4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2" xfId="1" applyFont="1" applyBorder="1" applyAlignment="1">
      <alignment horizontal="left" indent="1"/>
    </xf>
    <xf numFmtId="0" fontId="4" fillId="0" borderId="7" xfId="1" applyNumberFormat="1" applyFont="1" applyBorder="1" applyAlignment="1">
      <alignment horizontal="left" vertical="top" wrapText="1"/>
    </xf>
    <xf numFmtId="0" fontId="4" fillId="0" borderId="8" xfId="1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indent="1"/>
    </xf>
    <xf numFmtId="0" fontId="4" fillId="0" borderId="2" xfId="0" applyFont="1" applyBorder="1" applyAlignment="1">
      <alignment horizontal="left"/>
    </xf>
    <xf numFmtId="0" fontId="4" fillId="0" borderId="2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left" vertical="top" wrapText="1"/>
    </xf>
    <xf numFmtId="0" fontId="5" fillId="0" borderId="0" xfId="1" applyNumberFormat="1" applyFont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0" xfId="1" applyNumberFormat="1" applyFont="1" applyAlignment="1">
      <alignment horizontal="center"/>
    </xf>
    <xf numFmtId="0" fontId="5" fillId="0" borderId="6" xfId="1" applyNumberFormat="1" applyFont="1" applyBorder="1" applyAlignment="1">
      <alignment horizontal="right"/>
    </xf>
    <xf numFmtId="0" fontId="4" fillId="0" borderId="4" xfId="1" applyNumberFormat="1" applyFont="1" applyBorder="1" applyAlignment="1">
      <alignment horizontal="center" vertical="center" wrapText="1"/>
    </xf>
    <xf numFmtId="0" fontId="4" fillId="0" borderId="5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7" xfId="1" applyFont="1" applyBorder="1" applyAlignment="1">
      <alignment horizontal="left" indent="1"/>
    </xf>
    <xf numFmtId="0" fontId="5" fillId="0" borderId="9" xfId="1" applyFont="1" applyBorder="1" applyAlignment="1">
      <alignment horizontal="left" indent="1"/>
    </xf>
    <xf numFmtId="0" fontId="5" fillId="0" borderId="8" xfId="1" applyFont="1" applyBorder="1" applyAlignment="1">
      <alignment horizontal="left" indent="1"/>
    </xf>
    <xf numFmtId="0" fontId="5" fillId="0" borderId="3" xfId="1" applyFont="1" applyBorder="1" applyAlignment="1">
      <alignment horizontal="left"/>
    </xf>
    <xf numFmtId="0" fontId="5" fillId="0" borderId="0" xfId="1" applyNumberFormat="1" applyFont="1" applyAlignment="1">
      <alignment horizontal="center"/>
    </xf>
    <xf numFmtId="0" fontId="4" fillId="0" borderId="0" xfId="1" applyNumberFormat="1" applyFont="1" applyBorder="1" applyAlignment="1">
      <alignment horizontal="left" vertical="top" wrapText="1"/>
    </xf>
    <xf numFmtId="168" fontId="4" fillId="0" borderId="2" xfId="1" applyNumberFormat="1" applyFont="1" applyBorder="1" applyAlignment="1">
      <alignment horizontal="center" vertical="top"/>
    </xf>
    <xf numFmtId="168" fontId="5" fillId="0" borderId="2" xfId="1" applyNumberFormat="1" applyFont="1" applyBorder="1" applyAlignment="1">
      <alignment horizontal="center" vertical="top"/>
    </xf>
    <xf numFmtId="168" fontId="4" fillId="0" borderId="2" xfId="0" applyNumberFormat="1" applyFont="1" applyBorder="1" applyAlignment="1">
      <alignment horizontal="center" vertical="center"/>
    </xf>
    <xf numFmtId="169" fontId="4" fillId="0" borderId="2" xfId="1" applyNumberFormat="1" applyFont="1" applyBorder="1" applyAlignment="1">
      <alignment horizontal="center" vertical="top"/>
    </xf>
    <xf numFmtId="169" fontId="5" fillId="0" borderId="2" xfId="1" applyNumberFormat="1" applyFont="1" applyBorder="1" applyAlignment="1">
      <alignment horizontal="center" vertical="top"/>
    </xf>
    <xf numFmtId="169" fontId="4" fillId="0" borderId="2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colors>
    <mruColors>
      <color rgb="FF432DE5"/>
      <color rgb="FF2791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3F51-36E7-437B-9EC8-A829E58DDBAC}">
  <dimension ref="A2:L27"/>
  <sheetViews>
    <sheetView workbookViewId="0">
      <selection sqref="A1:I15"/>
    </sheetView>
  </sheetViews>
  <sheetFormatPr defaultRowHeight="15" x14ac:dyDescent="0.25"/>
  <sheetData>
    <row r="2" spans="1:12" x14ac:dyDescent="0.25">
      <c r="A2" s="16" t="s">
        <v>43</v>
      </c>
      <c r="B2" s="16"/>
      <c r="C2" s="16"/>
      <c r="D2" s="16"/>
      <c r="E2" s="16"/>
      <c r="F2" s="16" t="s">
        <v>44</v>
      </c>
      <c r="G2" s="16"/>
      <c r="H2" s="16"/>
      <c r="I2" s="16"/>
      <c r="J2" s="5"/>
      <c r="K2" s="5"/>
      <c r="L2" s="5"/>
    </row>
    <row r="3" spans="1:12" x14ac:dyDescent="0.25">
      <c r="A3" s="16"/>
      <c r="B3" s="16"/>
      <c r="C3" s="16"/>
      <c r="D3" s="16"/>
      <c r="E3" s="16"/>
      <c r="F3" s="16"/>
      <c r="G3" s="16"/>
      <c r="H3" s="16"/>
      <c r="I3" s="16"/>
      <c r="J3" s="5"/>
      <c r="K3" s="5"/>
      <c r="L3" s="5"/>
    </row>
    <row r="4" spans="1:12" x14ac:dyDescent="0.25">
      <c r="A4" s="16"/>
      <c r="B4" s="16"/>
      <c r="C4" s="16"/>
      <c r="D4" s="16"/>
      <c r="E4" s="16"/>
      <c r="F4" s="16"/>
      <c r="G4" s="16"/>
      <c r="H4" s="16"/>
      <c r="I4" s="16"/>
      <c r="J4" s="5"/>
      <c r="K4" s="5"/>
      <c r="L4" s="5"/>
    </row>
    <row r="5" spans="1:12" x14ac:dyDescent="0.25">
      <c r="A5" s="16" t="s">
        <v>45</v>
      </c>
      <c r="B5" s="16"/>
      <c r="C5" s="16"/>
      <c r="D5" s="16"/>
      <c r="E5" s="16"/>
      <c r="F5" s="16" t="s">
        <v>82</v>
      </c>
      <c r="G5" s="16"/>
      <c r="H5" s="16"/>
      <c r="I5" s="16"/>
      <c r="J5" s="5"/>
      <c r="K5" s="5"/>
      <c r="L5" s="5"/>
    </row>
    <row r="6" spans="1:1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44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8.75" x14ac:dyDescent="0.3">
      <c r="A8" s="56" t="s">
        <v>52</v>
      </c>
      <c r="B8" s="56"/>
      <c r="C8" s="56"/>
      <c r="D8" s="56"/>
      <c r="E8" s="56"/>
      <c r="F8" s="56"/>
      <c r="G8" s="56"/>
      <c r="H8" s="56"/>
      <c r="I8" s="56"/>
      <c r="J8" s="15"/>
      <c r="K8" s="15"/>
      <c r="L8" s="5"/>
    </row>
    <row r="9" spans="1:12" ht="18.75" x14ac:dyDescent="0.3">
      <c r="A9" s="56" t="s">
        <v>86</v>
      </c>
      <c r="B9" s="56"/>
      <c r="C9" s="56"/>
      <c r="D9" s="56"/>
      <c r="E9" s="56"/>
      <c r="F9" s="56"/>
      <c r="G9" s="56"/>
      <c r="H9" s="56"/>
      <c r="I9" s="56"/>
      <c r="J9" s="15"/>
      <c r="K9" s="15"/>
      <c r="L9" s="5"/>
    </row>
    <row r="10" spans="1:12" ht="18.75" x14ac:dyDescent="0.3">
      <c r="A10" s="56" t="s">
        <v>87</v>
      </c>
      <c r="B10" s="56"/>
      <c r="C10" s="56"/>
      <c r="D10" s="56"/>
      <c r="E10" s="56"/>
      <c r="F10" s="56"/>
      <c r="G10" s="56"/>
      <c r="H10" s="56"/>
      <c r="I10" s="56"/>
      <c r="J10" s="15"/>
      <c r="K10" s="15"/>
      <c r="L10" s="5"/>
    </row>
    <row r="11" spans="1:12" ht="18.75" x14ac:dyDescent="0.3">
      <c r="A11" s="5"/>
      <c r="B11" s="3"/>
      <c r="C11" s="3"/>
      <c r="D11" s="18" t="s">
        <v>117</v>
      </c>
      <c r="E11" s="18"/>
      <c r="F11" s="18"/>
      <c r="G11" s="3"/>
      <c r="H11" s="3"/>
      <c r="I11" s="3"/>
      <c r="J11" s="3"/>
      <c r="K11" s="5"/>
      <c r="L11" s="5"/>
    </row>
    <row r="12" spans="1:12" ht="18.75" x14ac:dyDescent="0.3">
      <c r="A12" s="5"/>
      <c r="B12" s="3"/>
      <c r="C12" s="3"/>
      <c r="D12" s="3"/>
      <c r="E12" s="17" t="s">
        <v>116</v>
      </c>
      <c r="F12" s="15"/>
      <c r="G12" s="15"/>
      <c r="H12" s="3"/>
      <c r="I12" s="3"/>
      <c r="J12" s="3"/>
      <c r="K12" s="5"/>
      <c r="L12" s="5"/>
    </row>
    <row r="13" spans="1:12" ht="18.75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5"/>
      <c r="L13" s="5"/>
    </row>
    <row r="14" spans="1:12" ht="18.75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5"/>
      <c r="L14" s="5"/>
    </row>
    <row r="15" spans="1:12" ht="18.75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5"/>
      <c r="L15" s="5"/>
    </row>
    <row r="16" spans="1:12" x14ac:dyDescent="0.25"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6" t="s">
        <v>43</v>
      </c>
      <c r="B17" s="16"/>
      <c r="C17" s="16"/>
      <c r="D17" s="16"/>
      <c r="E17" s="16"/>
      <c r="F17" s="16" t="s">
        <v>44</v>
      </c>
      <c r="G17" s="16"/>
      <c r="H17" s="16"/>
      <c r="I17" s="16"/>
    </row>
    <row r="18" spans="1:9" x14ac:dyDescent="0.2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25">
      <c r="A19" s="16"/>
      <c r="B19" s="16"/>
      <c r="C19" s="16"/>
      <c r="D19" s="16"/>
      <c r="E19" s="16"/>
      <c r="F19" s="16"/>
      <c r="G19" s="16"/>
      <c r="H19" s="16"/>
      <c r="I19" s="16"/>
    </row>
    <row r="20" spans="1:9" x14ac:dyDescent="0.25">
      <c r="A20" s="16" t="s">
        <v>45</v>
      </c>
      <c r="B20" s="16"/>
      <c r="C20" s="16"/>
      <c r="D20" s="16"/>
      <c r="E20" s="16"/>
      <c r="F20" s="16" t="s">
        <v>84</v>
      </c>
      <c r="G20" s="16"/>
      <c r="H20" s="16"/>
      <c r="I20" s="16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ht="15.75" x14ac:dyDescent="0.25">
      <c r="A23" s="56" t="s">
        <v>52</v>
      </c>
      <c r="B23" s="56"/>
      <c r="C23" s="56"/>
      <c r="D23" s="56"/>
      <c r="E23" s="56"/>
      <c r="F23" s="56"/>
      <c r="G23" s="56"/>
      <c r="H23" s="56"/>
      <c r="I23" s="56"/>
    </row>
    <row r="24" spans="1:9" ht="15.75" x14ac:dyDescent="0.25">
      <c r="A24" s="56" t="s">
        <v>86</v>
      </c>
      <c r="B24" s="56"/>
      <c r="C24" s="56"/>
      <c r="D24" s="56"/>
      <c r="E24" s="56"/>
      <c r="F24" s="56"/>
      <c r="G24" s="56"/>
      <c r="H24" s="56"/>
      <c r="I24" s="56"/>
    </row>
    <row r="25" spans="1:9" ht="15.75" x14ac:dyDescent="0.25">
      <c r="A25" s="56" t="s">
        <v>108</v>
      </c>
      <c r="B25" s="56"/>
      <c r="C25" s="56"/>
      <c r="D25" s="56"/>
      <c r="E25" s="56"/>
      <c r="F25" s="56"/>
      <c r="G25" s="56"/>
      <c r="H25" s="56"/>
      <c r="I25" s="56"/>
    </row>
    <row r="26" spans="1:9" ht="18.75" x14ac:dyDescent="0.3">
      <c r="A26" s="5"/>
      <c r="B26" s="3"/>
      <c r="C26" s="3"/>
      <c r="D26" s="18" t="s">
        <v>117</v>
      </c>
      <c r="E26" s="18"/>
      <c r="F26" s="18"/>
      <c r="G26" s="3"/>
      <c r="H26" s="3"/>
      <c r="I26" s="3"/>
    </row>
    <row r="27" spans="1:9" ht="18.75" x14ac:dyDescent="0.3">
      <c r="A27" s="5"/>
      <c r="B27" s="3"/>
      <c r="C27" s="3"/>
      <c r="D27" s="3"/>
      <c r="E27" s="17" t="s">
        <v>116</v>
      </c>
      <c r="F27" s="15"/>
      <c r="G27" s="15"/>
      <c r="H27" s="3"/>
      <c r="I27" s="3"/>
    </row>
  </sheetData>
  <mergeCells count="6">
    <mergeCell ref="A25:I25"/>
    <mergeCell ref="A8:I8"/>
    <mergeCell ref="A9:I9"/>
    <mergeCell ref="A10:I10"/>
    <mergeCell ref="A23:I23"/>
    <mergeCell ref="A24:I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98AE7-C6F4-4273-A24B-07A9580A3D07}">
  <dimension ref="A1:J331"/>
  <sheetViews>
    <sheetView zoomScaleNormal="100" workbookViewId="0">
      <selection activeCell="P252" sqref="P252"/>
    </sheetView>
  </sheetViews>
  <sheetFormatPr defaultRowHeight="15" x14ac:dyDescent="0.25"/>
  <cols>
    <col min="1" max="1" width="5.42578125" customWidth="1"/>
    <col min="2" max="2" width="17.7109375" customWidth="1"/>
    <col min="3" max="3" width="29.5703125" customWidth="1"/>
    <col min="4" max="4" width="6.85546875" customWidth="1"/>
    <col min="5" max="5" width="7.140625" customWidth="1"/>
    <col min="6" max="7" width="7.28515625" customWidth="1"/>
    <col min="8" max="8" width="8.140625" customWidth="1"/>
    <col min="9" max="9" width="9" customWidth="1"/>
    <col min="10" max="16" width="9.140625" customWidth="1"/>
  </cols>
  <sheetData>
    <row r="1" spans="1:9" ht="12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</row>
    <row r="2" spans="1:9" ht="12" customHeight="1" x14ac:dyDescent="0.25">
      <c r="A2" s="12" t="s">
        <v>90</v>
      </c>
      <c r="B2" s="13"/>
      <c r="C2" s="13"/>
      <c r="D2" s="30"/>
      <c r="E2" s="29" t="s">
        <v>1</v>
      </c>
      <c r="F2" s="70" t="s">
        <v>2</v>
      </c>
      <c r="G2" s="71"/>
      <c r="H2" s="71"/>
    </row>
    <row r="3" spans="1:9" ht="12" customHeight="1" x14ac:dyDescent="0.25">
      <c r="A3" s="13"/>
      <c r="B3" s="13"/>
      <c r="C3" s="13"/>
      <c r="D3" s="72" t="s">
        <v>3</v>
      </c>
      <c r="E3" s="72"/>
      <c r="F3" s="40" t="s">
        <v>4</v>
      </c>
      <c r="G3" s="13"/>
      <c r="H3" s="30"/>
    </row>
    <row r="4" spans="1:9" ht="12" customHeight="1" x14ac:dyDescent="0.25">
      <c r="A4" s="57" t="s">
        <v>5</v>
      </c>
      <c r="B4" s="57" t="s">
        <v>6</v>
      </c>
      <c r="C4" s="57"/>
      <c r="D4" s="57" t="s">
        <v>7</v>
      </c>
      <c r="E4" s="75" t="s">
        <v>8</v>
      </c>
      <c r="F4" s="75"/>
      <c r="G4" s="75"/>
      <c r="H4" s="57" t="s">
        <v>9</v>
      </c>
      <c r="I4" s="57" t="s">
        <v>118</v>
      </c>
    </row>
    <row r="5" spans="1:9" ht="12" customHeight="1" x14ac:dyDescent="0.25">
      <c r="A5" s="58"/>
      <c r="B5" s="73"/>
      <c r="C5" s="74"/>
      <c r="D5" s="58"/>
      <c r="E5" s="41" t="s">
        <v>10</v>
      </c>
      <c r="F5" s="41" t="s">
        <v>11</v>
      </c>
      <c r="G5" s="41" t="s">
        <v>12</v>
      </c>
      <c r="H5" s="58"/>
      <c r="I5" s="58"/>
    </row>
    <row r="6" spans="1:9" ht="12" customHeight="1" x14ac:dyDescent="0.25">
      <c r="A6" s="44">
        <v>1</v>
      </c>
      <c r="B6" s="67">
        <v>2</v>
      </c>
      <c r="C6" s="67"/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46">
        <v>8</v>
      </c>
    </row>
    <row r="7" spans="1:9" ht="12" customHeight="1" x14ac:dyDescent="0.25">
      <c r="A7" s="47" t="s">
        <v>13</v>
      </c>
      <c r="B7" s="48"/>
      <c r="C7" s="48"/>
      <c r="D7" s="48"/>
      <c r="E7" s="48"/>
      <c r="F7" s="48"/>
      <c r="G7" s="48"/>
      <c r="H7" s="48"/>
      <c r="I7" s="2"/>
    </row>
    <row r="8" spans="1:9" ht="12" customHeight="1" x14ac:dyDescent="0.25">
      <c r="A8" s="2">
        <v>1</v>
      </c>
      <c r="B8" s="20" t="s">
        <v>68</v>
      </c>
      <c r="C8" s="20"/>
      <c r="D8" s="43">
        <v>50</v>
      </c>
      <c r="E8" s="2">
        <v>6</v>
      </c>
      <c r="F8" s="2">
        <v>8.5</v>
      </c>
      <c r="G8" s="2">
        <v>8.3000000000000007</v>
      </c>
      <c r="H8" s="2">
        <v>159.4</v>
      </c>
      <c r="I8" s="50">
        <v>19.7</v>
      </c>
    </row>
    <row r="9" spans="1:9" ht="15.75" customHeight="1" x14ac:dyDescent="0.25">
      <c r="A9" s="2">
        <v>257</v>
      </c>
      <c r="B9" s="20" t="s">
        <v>63</v>
      </c>
      <c r="C9" s="20"/>
      <c r="D9" s="2">
        <v>210</v>
      </c>
      <c r="E9" s="2">
        <v>12.92</v>
      </c>
      <c r="F9" s="2">
        <v>17.600000000000001</v>
      </c>
      <c r="G9" s="2">
        <v>42.15</v>
      </c>
      <c r="H9" s="2">
        <v>296.35000000000002</v>
      </c>
      <c r="I9" s="50">
        <v>32.799999999999997</v>
      </c>
    </row>
    <row r="10" spans="1:9" ht="15.75" customHeight="1" x14ac:dyDescent="0.25">
      <c r="A10" s="2">
        <v>628</v>
      </c>
      <c r="B10" s="60" t="s">
        <v>67</v>
      </c>
      <c r="C10" s="61"/>
      <c r="D10" s="2">
        <v>215</v>
      </c>
      <c r="E10" s="2">
        <v>0.4</v>
      </c>
      <c r="F10" s="2">
        <v>0</v>
      </c>
      <c r="G10" s="2">
        <v>25.02</v>
      </c>
      <c r="H10" s="2">
        <v>93</v>
      </c>
      <c r="I10" s="50">
        <v>2.9</v>
      </c>
    </row>
    <row r="11" spans="1:9" ht="12" customHeight="1" x14ac:dyDescent="0.25">
      <c r="A11" s="59" t="s">
        <v>14</v>
      </c>
      <c r="B11" s="84"/>
      <c r="C11" s="84"/>
      <c r="D11" s="59"/>
      <c r="E11" s="31">
        <f>SUM(E8:E10)</f>
        <v>19.32</v>
      </c>
      <c r="F11" s="31">
        <f>SUM(F8:F10)</f>
        <v>26.1</v>
      </c>
      <c r="G11" s="31">
        <f>SUM(G8:G10)</f>
        <v>75.47</v>
      </c>
      <c r="H11" s="31">
        <f>SUM(H8:H10)</f>
        <v>548.75</v>
      </c>
      <c r="I11" s="51">
        <f>SUM(I8:I10)</f>
        <v>55.4</v>
      </c>
    </row>
    <row r="12" spans="1:9" ht="12" customHeight="1" x14ac:dyDescent="0.25">
      <c r="A12" s="47" t="s">
        <v>15</v>
      </c>
      <c r="B12" s="48"/>
      <c r="C12" s="48"/>
      <c r="D12" s="48"/>
      <c r="E12" s="48"/>
      <c r="F12" s="48"/>
      <c r="G12" s="48"/>
      <c r="H12" s="48"/>
      <c r="I12" s="50"/>
    </row>
    <row r="13" spans="1:9" ht="12" customHeight="1" x14ac:dyDescent="0.25">
      <c r="A13" s="2"/>
      <c r="B13" s="60" t="s">
        <v>48</v>
      </c>
      <c r="C13" s="61"/>
      <c r="D13" s="43">
        <v>60</v>
      </c>
      <c r="E13" s="2">
        <v>0.2</v>
      </c>
      <c r="F13" s="2">
        <v>0</v>
      </c>
      <c r="G13" s="2">
        <v>7.2</v>
      </c>
      <c r="H13" s="2">
        <v>78.8</v>
      </c>
      <c r="I13" s="50">
        <v>13.9</v>
      </c>
    </row>
    <row r="14" spans="1:9" ht="12" customHeight="1" x14ac:dyDescent="0.25">
      <c r="A14" s="2">
        <v>139</v>
      </c>
      <c r="B14" s="11" t="s">
        <v>109</v>
      </c>
      <c r="C14" s="32"/>
      <c r="D14" s="43">
        <v>250</v>
      </c>
      <c r="E14" s="2">
        <v>23.03</v>
      </c>
      <c r="F14" s="2">
        <v>28.37</v>
      </c>
      <c r="G14" s="2">
        <v>40.79</v>
      </c>
      <c r="H14" s="2">
        <v>376.79</v>
      </c>
      <c r="I14" s="50">
        <v>34.299999999999997</v>
      </c>
    </row>
    <row r="15" spans="1:9" ht="12" customHeight="1" x14ac:dyDescent="0.25">
      <c r="A15" s="2">
        <v>449</v>
      </c>
      <c r="B15" s="66" t="s">
        <v>64</v>
      </c>
      <c r="C15" s="66"/>
      <c r="D15" s="43">
        <v>240</v>
      </c>
      <c r="E15" s="2">
        <v>19.559999999999999</v>
      </c>
      <c r="F15" s="2">
        <v>23.6</v>
      </c>
      <c r="G15" s="2">
        <v>69.44</v>
      </c>
      <c r="H15" s="2">
        <v>682.4</v>
      </c>
      <c r="I15" s="50">
        <v>91.8</v>
      </c>
    </row>
    <row r="16" spans="1:9" ht="12" customHeight="1" x14ac:dyDescent="0.25">
      <c r="A16" s="2">
        <v>588</v>
      </c>
      <c r="B16" s="66" t="s">
        <v>21</v>
      </c>
      <c r="C16" s="66"/>
      <c r="D16" s="43">
        <v>200</v>
      </c>
      <c r="E16" s="2">
        <v>0.44</v>
      </c>
      <c r="F16" s="4">
        <v>0</v>
      </c>
      <c r="G16" s="2">
        <v>48.88</v>
      </c>
      <c r="H16" s="2">
        <v>195.6</v>
      </c>
      <c r="I16" s="50">
        <v>8.6</v>
      </c>
    </row>
    <row r="17" spans="1:9" ht="12" customHeight="1" x14ac:dyDescent="0.25">
      <c r="A17" s="2">
        <v>1</v>
      </c>
      <c r="B17" s="11" t="s">
        <v>88</v>
      </c>
      <c r="C17" s="32"/>
      <c r="D17" s="43">
        <v>30</v>
      </c>
      <c r="E17" s="2">
        <v>2.1800000000000002</v>
      </c>
      <c r="F17" s="2">
        <v>0.43</v>
      </c>
      <c r="G17" s="2">
        <v>19.27</v>
      </c>
      <c r="H17" s="2">
        <v>90.48</v>
      </c>
      <c r="I17" s="50">
        <v>3</v>
      </c>
    </row>
    <row r="18" spans="1:9" ht="12" customHeight="1" x14ac:dyDescent="0.25">
      <c r="A18" s="2">
        <v>1</v>
      </c>
      <c r="B18" s="60" t="s">
        <v>89</v>
      </c>
      <c r="C18" s="61"/>
      <c r="D18" s="43">
        <v>30</v>
      </c>
      <c r="E18" s="2">
        <v>2.46</v>
      </c>
      <c r="F18" s="2">
        <v>0.64</v>
      </c>
      <c r="G18" s="2">
        <v>14.58</v>
      </c>
      <c r="H18" s="2">
        <v>76.5</v>
      </c>
      <c r="I18" s="50">
        <v>3</v>
      </c>
    </row>
    <row r="19" spans="1:9" ht="12" customHeight="1" x14ac:dyDescent="0.25">
      <c r="A19" s="59" t="s">
        <v>17</v>
      </c>
      <c r="B19" s="84"/>
      <c r="C19" s="84"/>
      <c r="D19" s="59"/>
      <c r="E19" s="31">
        <f>SUM(E13:E18)</f>
        <v>47.87</v>
      </c>
      <c r="F19" s="31">
        <f>SUM(F13:F18)</f>
        <v>53.04</v>
      </c>
      <c r="G19" s="31">
        <f>SUM(G13:G18)</f>
        <v>200.16000000000003</v>
      </c>
      <c r="H19" s="31">
        <f>SUM(H13:H18)</f>
        <v>1500.57</v>
      </c>
      <c r="I19" s="51">
        <f>SUM(I13:I18)</f>
        <v>154.6</v>
      </c>
    </row>
    <row r="20" spans="1:9" ht="12" customHeight="1" x14ac:dyDescent="0.25">
      <c r="A20" s="47" t="s">
        <v>92</v>
      </c>
      <c r="B20" s="48"/>
      <c r="C20" s="48"/>
      <c r="D20" s="48"/>
      <c r="E20" s="48"/>
      <c r="F20" s="48"/>
      <c r="G20" s="48"/>
      <c r="H20" s="48"/>
      <c r="I20" s="50"/>
    </row>
    <row r="21" spans="1:9" ht="12" customHeight="1" x14ac:dyDescent="0.25">
      <c r="A21" s="2" t="s">
        <v>96</v>
      </c>
      <c r="B21" s="63" t="s">
        <v>97</v>
      </c>
      <c r="C21" s="64"/>
      <c r="D21" s="25">
        <v>200</v>
      </c>
      <c r="E21" s="2">
        <v>1</v>
      </c>
      <c r="F21" s="2">
        <v>0</v>
      </c>
      <c r="G21" s="2">
        <v>39.200000000000003</v>
      </c>
      <c r="H21" s="2">
        <v>246</v>
      </c>
      <c r="I21" s="50">
        <v>32</v>
      </c>
    </row>
    <row r="22" spans="1:9" ht="12" customHeight="1" x14ac:dyDescent="0.25">
      <c r="A22" s="59" t="s">
        <v>94</v>
      </c>
      <c r="B22" s="59"/>
      <c r="C22" s="59"/>
      <c r="D22" s="59"/>
      <c r="E22" s="33">
        <f>E21+0</f>
        <v>1</v>
      </c>
      <c r="F22" s="33">
        <f t="shared" ref="F22:H22" si="0">F21+0</f>
        <v>0</v>
      </c>
      <c r="G22" s="33">
        <f t="shared" si="0"/>
        <v>39.200000000000003</v>
      </c>
      <c r="H22" s="33">
        <f t="shared" si="0"/>
        <v>246</v>
      </c>
      <c r="I22" s="51">
        <v>32</v>
      </c>
    </row>
    <row r="23" spans="1:9" ht="12" customHeight="1" x14ac:dyDescent="0.25">
      <c r="A23" s="59" t="s">
        <v>18</v>
      </c>
      <c r="B23" s="59"/>
      <c r="C23" s="59"/>
      <c r="D23" s="59"/>
      <c r="E23" s="31">
        <f>E11+E19+E22</f>
        <v>68.19</v>
      </c>
      <c r="F23" s="31">
        <f>F11+F19+F22</f>
        <v>79.14</v>
      </c>
      <c r="G23" s="31">
        <f>G11+G19+G22</f>
        <v>314.83</v>
      </c>
      <c r="H23" s="31">
        <f>H11+H19+H22</f>
        <v>2295.3199999999997</v>
      </c>
      <c r="I23" s="51">
        <f>I11+I19+I22</f>
        <v>242</v>
      </c>
    </row>
    <row r="24" spans="1:9" ht="12" customHeight="1" x14ac:dyDescent="0.25">
      <c r="A24" s="13"/>
      <c r="B24" s="13"/>
      <c r="C24" s="13"/>
      <c r="D24" s="13"/>
      <c r="E24" s="26" t="s">
        <v>75</v>
      </c>
      <c r="F24" s="13"/>
      <c r="G24" s="13"/>
      <c r="H24" s="13"/>
    </row>
    <row r="25" spans="1:9" ht="12" customHeight="1" x14ac:dyDescent="0.25">
      <c r="A25" s="69" t="s">
        <v>19</v>
      </c>
      <c r="B25" s="69"/>
      <c r="C25" s="69"/>
      <c r="D25" s="69"/>
      <c r="E25" s="69"/>
      <c r="F25" s="69"/>
      <c r="G25" s="69"/>
      <c r="H25" s="69"/>
    </row>
    <row r="26" spans="1:9" ht="12" customHeight="1" x14ac:dyDescent="0.25">
      <c r="A26" s="12" t="s">
        <v>95</v>
      </c>
      <c r="B26" s="13"/>
      <c r="C26" s="13"/>
      <c r="D26" s="30"/>
      <c r="E26" s="29" t="s">
        <v>1</v>
      </c>
      <c r="F26" s="70" t="s">
        <v>20</v>
      </c>
      <c r="G26" s="71"/>
      <c r="H26" s="71"/>
    </row>
    <row r="27" spans="1:9" ht="12" customHeight="1" x14ac:dyDescent="0.25">
      <c r="A27" s="13"/>
      <c r="B27" s="13"/>
      <c r="C27" s="13"/>
      <c r="D27" s="72" t="s">
        <v>3</v>
      </c>
      <c r="E27" s="72"/>
      <c r="F27" s="40" t="s">
        <v>4</v>
      </c>
      <c r="G27" s="13"/>
      <c r="H27" s="30"/>
    </row>
    <row r="28" spans="1:9" ht="12" customHeight="1" x14ac:dyDescent="0.25">
      <c r="A28" s="57" t="s">
        <v>5</v>
      </c>
      <c r="B28" s="57" t="s">
        <v>6</v>
      </c>
      <c r="C28" s="57"/>
      <c r="D28" s="57" t="s">
        <v>7</v>
      </c>
      <c r="E28" s="75" t="s">
        <v>8</v>
      </c>
      <c r="F28" s="75"/>
      <c r="G28" s="75"/>
      <c r="H28" s="57" t="s">
        <v>9</v>
      </c>
      <c r="I28" s="57" t="s">
        <v>118</v>
      </c>
    </row>
    <row r="29" spans="1:9" ht="12" customHeight="1" x14ac:dyDescent="0.25">
      <c r="A29" s="58"/>
      <c r="B29" s="73"/>
      <c r="C29" s="74"/>
      <c r="D29" s="58"/>
      <c r="E29" s="41" t="s">
        <v>10</v>
      </c>
      <c r="F29" s="41" t="s">
        <v>11</v>
      </c>
      <c r="G29" s="41" t="s">
        <v>12</v>
      </c>
      <c r="H29" s="58"/>
      <c r="I29" s="58"/>
    </row>
    <row r="30" spans="1:9" ht="12" customHeight="1" x14ac:dyDescent="0.25">
      <c r="A30" s="44">
        <v>1</v>
      </c>
      <c r="B30" s="67">
        <v>2</v>
      </c>
      <c r="C30" s="67"/>
      <c r="D30" s="39">
        <v>3</v>
      </c>
      <c r="E30" s="39">
        <v>4</v>
      </c>
      <c r="F30" s="39">
        <v>5</v>
      </c>
      <c r="G30" s="39">
        <v>6</v>
      </c>
      <c r="H30" s="39">
        <v>7</v>
      </c>
      <c r="I30" s="46">
        <v>8</v>
      </c>
    </row>
    <row r="31" spans="1:9" ht="12" customHeight="1" x14ac:dyDescent="0.25">
      <c r="A31" s="47" t="s">
        <v>13</v>
      </c>
      <c r="B31" s="48"/>
      <c r="C31" s="48"/>
      <c r="D31" s="48"/>
      <c r="E31" s="48"/>
      <c r="F31" s="48"/>
      <c r="G31" s="48"/>
      <c r="H31" s="49"/>
      <c r="I31" s="49"/>
    </row>
    <row r="32" spans="1:9" ht="12" customHeight="1" x14ac:dyDescent="0.25">
      <c r="A32" s="2">
        <v>2</v>
      </c>
      <c r="B32" s="60" t="s">
        <v>62</v>
      </c>
      <c r="C32" s="61"/>
      <c r="D32" s="43">
        <v>55</v>
      </c>
      <c r="E32" s="2">
        <v>2.56</v>
      </c>
      <c r="F32" s="2">
        <v>5.8</v>
      </c>
      <c r="G32" s="2">
        <v>28.8</v>
      </c>
      <c r="H32" s="2">
        <v>123.5</v>
      </c>
      <c r="I32" s="50">
        <v>14.6</v>
      </c>
    </row>
    <row r="33" spans="1:9" ht="12" customHeight="1" x14ac:dyDescent="0.25">
      <c r="A33" s="2">
        <v>450</v>
      </c>
      <c r="B33" s="11" t="s">
        <v>54</v>
      </c>
      <c r="C33" s="32"/>
      <c r="D33" s="2">
        <v>180</v>
      </c>
      <c r="E33" s="4">
        <v>28.4</v>
      </c>
      <c r="F33" s="4">
        <v>27.2</v>
      </c>
      <c r="G33" s="4">
        <v>117.2</v>
      </c>
      <c r="H33" s="4">
        <v>765</v>
      </c>
      <c r="I33" s="50">
        <v>36.799999999999997</v>
      </c>
    </row>
    <row r="34" spans="1:9" ht="12" customHeight="1" x14ac:dyDescent="0.25">
      <c r="A34" s="2">
        <v>628</v>
      </c>
      <c r="B34" s="60" t="s">
        <v>67</v>
      </c>
      <c r="C34" s="61"/>
      <c r="D34" s="2">
        <v>215</v>
      </c>
      <c r="E34" s="2">
        <v>0.4</v>
      </c>
      <c r="F34" s="2">
        <v>0</v>
      </c>
      <c r="G34" s="2">
        <v>25.02</v>
      </c>
      <c r="H34" s="2">
        <v>93</v>
      </c>
      <c r="I34" s="50">
        <v>2.9</v>
      </c>
    </row>
    <row r="35" spans="1:9" ht="12" customHeight="1" x14ac:dyDescent="0.25">
      <c r="A35" s="59" t="s">
        <v>14</v>
      </c>
      <c r="B35" s="59"/>
      <c r="C35" s="59"/>
      <c r="D35" s="59"/>
      <c r="E35" s="31">
        <f t="shared" ref="E35:H35" si="1">SUM(E32:E34)</f>
        <v>31.359999999999996</v>
      </c>
      <c r="F35" s="31">
        <f t="shared" si="1"/>
        <v>33</v>
      </c>
      <c r="G35" s="31">
        <f t="shared" si="1"/>
        <v>171.02</v>
      </c>
      <c r="H35" s="31">
        <f t="shared" si="1"/>
        <v>981.5</v>
      </c>
      <c r="I35" s="51">
        <f t="shared" ref="I35" si="2">SUM(I32:I34)</f>
        <v>54.3</v>
      </c>
    </row>
    <row r="36" spans="1:9" ht="12" customHeight="1" x14ac:dyDescent="0.25">
      <c r="A36" s="47" t="s">
        <v>15</v>
      </c>
      <c r="B36" s="48"/>
      <c r="C36" s="48"/>
      <c r="D36" s="48"/>
      <c r="E36" s="48"/>
      <c r="F36" s="48"/>
      <c r="G36" s="48"/>
      <c r="H36" s="49"/>
      <c r="I36" s="52"/>
    </row>
    <row r="37" spans="1:9" ht="12" customHeight="1" x14ac:dyDescent="0.25">
      <c r="A37" s="2" t="s">
        <v>74</v>
      </c>
      <c r="B37" s="66" t="s">
        <v>50</v>
      </c>
      <c r="C37" s="66"/>
      <c r="D37" s="43">
        <v>60</v>
      </c>
      <c r="E37" s="2">
        <v>2.16</v>
      </c>
      <c r="F37" s="2">
        <v>0.06</v>
      </c>
      <c r="G37" s="2">
        <v>5.9</v>
      </c>
      <c r="H37" s="2">
        <v>33</v>
      </c>
      <c r="I37" s="50">
        <v>13.9</v>
      </c>
    </row>
    <row r="38" spans="1:9" ht="12" customHeight="1" x14ac:dyDescent="0.25">
      <c r="A38" s="2">
        <v>124</v>
      </c>
      <c r="B38" s="11" t="s">
        <v>85</v>
      </c>
      <c r="C38" s="32"/>
      <c r="D38" s="42">
        <v>260</v>
      </c>
      <c r="E38" s="10">
        <v>22.8</v>
      </c>
      <c r="F38" s="10">
        <v>12.38</v>
      </c>
      <c r="G38" s="10">
        <v>76.599999999999994</v>
      </c>
      <c r="H38" s="10">
        <v>281.3</v>
      </c>
      <c r="I38" s="53">
        <v>36.4</v>
      </c>
    </row>
    <row r="39" spans="1:9" ht="12" customHeight="1" x14ac:dyDescent="0.25">
      <c r="A39" s="2">
        <v>423</v>
      </c>
      <c r="B39" s="21" t="s">
        <v>101</v>
      </c>
      <c r="C39" s="23"/>
      <c r="D39" s="42">
        <v>130</v>
      </c>
      <c r="E39" s="2">
        <v>17.5</v>
      </c>
      <c r="F39" s="2">
        <v>14.78</v>
      </c>
      <c r="G39" s="2">
        <v>37.380000000000003</v>
      </c>
      <c r="H39" s="2">
        <v>469.5</v>
      </c>
      <c r="I39" s="50">
        <v>60.8</v>
      </c>
    </row>
    <row r="40" spans="1:9" ht="12" customHeight="1" x14ac:dyDescent="0.25">
      <c r="A40" s="2">
        <v>469</v>
      </c>
      <c r="B40" s="60" t="s">
        <v>65</v>
      </c>
      <c r="C40" s="61"/>
      <c r="D40" s="43">
        <v>150</v>
      </c>
      <c r="E40" s="2">
        <v>15.95</v>
      </c>
      <c r="F40" s="2">
        <v>12.94</v>
      </c>
      <c r="G40" s="2">
        <v>72.069999999999993</v>
      </c>
      <c r="H40" s="2">
        <v>297.83999999999997</v>
      </c>
      <c r="I40" s="50">
        <v>15.8</v>
      </c>
    </row>
    <row r="41" spans="1:9" ht="12" customHeight="1" x14ac:dyDescent="0.25">
      <c r="A41" s="2" t="s">
        <v>96</v>
      </c>
      <c r="B41" s="60" t="s">
        <v>112</v>
      </c>
      <c r="C41" s="61"/>
      <c r="D41" s="43">
        <v>200</v>
      </c>
      <c r="E41" s="2">
        <v>1</v>
      </c>
      <c r="F41" s="2">
        <v>0</v>
      </c>
      <c r="G41" s="2">
        <v>39.200000000000003</v>
      </c>
      <c r="H41" s="2">
        <v>246</v>
      </c>
      <c r="I41" s="50">
        <v>20</v>
      </c>
    </row>
    <row r="42" spans="1:9" ht="12" customHeight="1" x14ac:dyDescent="0.25">
      <c r="A42" s="2">
        <v>1</v>
      </c>
      <c r="B42" s="11" t="s">
        <v>88</v>
      </c>
      <c r="C42" s="32"/>
      <c r="D42" s="42">
        <v>30</v>
      </c>
      <c r="E42" s="2">
        <v>2.1800000000000002</v>
      </c>
      <c r="F42" s="2">
        <v>0.43</v>
      </c>
      <c r="G42" s="2">
        <v>19.27</v>
      </c>
      <c r="H42" s="2">
        <v>90.48</v>
      </c>
      <c r="I42" s="50">
        <v>3</v>
      </c>
    </row>
    <row r="43" spans="1:9" ht="12" customHeight="1" x14ac:dyDescent="0.25">
      <c r="A43" s="2">
        <v>1</v>
      </c>
      <c r="B43" s="60" t="s">
        <v>89</v>
      </c>
      <c r="C43" s="61"/>
      <c r="D43" s="43">
        <v>30</v>
      </c>
      <c r="E43" s="2">
        <v>2.46</v>
      </c>
      <c r="F43" s="2">
        <v>0.64</v>
      </c>
      <c r="G43" s="2">
        <v>14.58</v>
      </c>
      <c r="H43" s="2">
        <v>76.5</v>
      </c>
      <c r="I43" s="50">
        <v>3</v>
      </c>
    </row>
    <row r="44" spans="1:9" ht="12" customHeight="1" x14ac:dyDescent="0.25">
      <c r="A44" s="59" t="s">
        <v>17</v>
      </c>
      <c r="B44" s="59"/>
      <c r="C44" s="59"/>
      <c r="D44" s="59"/>
      <c r="E44" s="31">
        <f t="shared" ref="E44:H44" si="3">SUM(E37:E43)</f>
        <v>64.05</v>
      </c>
      <c r="F44" s="31">
        <f t="shared" si="3"/>
        <v>41.23</v>
      </c>
      <c r="G44" s="31">
        <f t="shared" si="3"/>
        <v>265</v>
      </c>
      <c r="H44" s="31">
        <f t="shared" si="3"/>
        <v>1494.62</v>
      </c>
      <c r="I44" s="51">
        <f t="shared" ref="I44" si="4">SUM(I37:I43)</f>
        <v>152.89999999999998</v>
      </c>
    </row>
    <row r="45" spans="1:9" ht="12" customHeight="1" x14ac:dyDescent="0.25">
      <c r="A45" s="47" t="s">
        <v>92</v>
      </c>
      <c r="B45" s="48"/>
      <c r="C45" s="48"/>
      <c r="D45" s="48"/>
      <c r="E45" s="48"/>
      <c r="F45" s="48"/>
      <c r="G45" s="48"/>
      <c r="H45" s="49"/>
      <c r="I45" s="52"/>
    </row>
    <row r="46" spans="1:9" ht="12" hidden="1" customHeight="1" x14ac:dyDescent="0.25">
      <c r="A46" s="2"/>
      <c r="B46" s="63"/>
      <c r="C46" s="64"/>
      <c r="D46" s="2"/>
      <c r="E46" s="2"/>
      <c r="F46" s="2"/>
      <c r="G46" s="2"/>
      <c r="H46" s="2"/>
      <c r="I46" s="50"/>
    </row>
    <row r="47" spans="1:9" ht="12" customHeight="1" x14ac:dyDescent="0.25">
      <c r="A47" s="2"/>
      <c r="B47" s="76" t="s">
        <v>93</v>
      </c>
      <c r="C47" s="77"/>
      <c r="D47" s="25">
        <v>120</v>
      </c>
      <c r="E47" s="2">
        <v>1.73</v>
      </c>
      <c r="F47" s="2">
        <v>1.73</v>
      </c>
      <c r="G47" s="2">
        <v>45.47</v>
      </c>
      <c r="H47" s="2">
        <v>253.68</v>
      </c>
      <c r="I47" s="50">
        <v>34.799999999999997</v>
      </c>
    </row>
    <row r="48" spans="1:9" ht="12" customHeight="1" x14ac:dyDescent="0.25">
      <c r="A48" s="59" t="s">
        <v>94</v>
      </c>
      <c r="B48" s="59"/>
      <c r="C48" s="59"/>
      <c r="D48" s="59"/>
      <c r="E48" s="31">
        <f>E47+E46</f>
        <v>1.73</v>
      </c>
      <c r="F48" s="31">
        <f>F47+F46</f>
        <v>1.73</v>
      </c>
      <c r="G48" s="31">
        <f>G47+G46</f>
        <v>45.47</v>
      </c>
      <c r="H48" s="31">
        <f>H47+H46</f>
        <v>253.68</v>
      </c>
      <c r="I48" s="51">
        <v>34.799999999999997</v>
      </c>
    </row>
    <row r="49" spans="1:9" ht="12" customHeight="1" x14ac:dyDescent="0.25">
      <c r="A49" s="59" t="s">
        <v>18</v>
      </c>
      <c r="B49" s="59"/>
      <c r="C49" s="59"/>
      <c r="D49" s="59"/>
      <c r="E49" s="31">
        <f>E35+E44+E48</f>
        <v>97.14</v>
      </c>
      <c r="F49" s="31">
        <f>F35+F44+F48</f>
        <v>75.959999999999994</v>
      </c>
      <c r="G49" s="31">
        <f>G35+G44+G48</f>
        <v>481.49</v>
      </c>
      <c r="H49" s="31">
        <f>H35+H44+H48</f>
        <v>2729.7999999999997</v>
      </c>
      <c r="I49" s="51">
        <f>I35+I44+I48</f>
        <v>242</v>
      </c>
    </row>
    <row r="50" spans="1:9" ht="12" customHeight="1" x14ac:dyDescent="0.25">
      <c r="A50" s="13"/>
      <c r="B50" s="13"/>
      <c r="C50" s="13"/>
      <c r="D50" s="13"/>
      <c r="E50" s="26" t="s">
        <v>75</v>
      </c>
      <c r="F50" s="13"/>
      <c r="G50" s="13"/>
      <c r="H50" s="13"/>
    </row>
    <row r="51" spans="1:9" ht="12" customHeight="1" x14ac:dyDescent="0.25">
      <c r="A51" s="69" t="s">
        <v>22</v>
      </c>
      <c r="B51" s="69"/>
      <c r="C51" s="69"/>
      <c r="D51" s="69"/>
      <c r="E51" s="69"/>
      <c r="F51" s="69"/>
      <c r="G51" s="69"/>
      <c r="H51" s="69"/>
    </row>
    <row r="52" spans="1:9" ht="12" customHeight="1" x14ac:dyDescent="0.25">
      <c r="A52" s="12" t="s">
        <v>98</v>
      </c>
      <c r="B52" s="13"/>
      <c r="C52" s="13"/>
      <c r="D52" s="30"/>
      <c r="E52" s="29" t="s">
        <v>1</v>
      </c>
      <c r="F52" s="70" t="s">
        <v>23</v>
      </c>
      <c r="G52" s="71"/>
      <c r="H52" s="71"/>
    </row>
    <row r="53" spans="1:9" ht="12" customHeight="1" x14ac:dyDescent="0.25">
      <c r="A53" s="13"/>
      <c r="B53" s="13"/>
      <c r="C53" s="13"/>
      <c r="D53" s="72" t="s">
        <v>3</v>
      </c>
      <c r="E53" s="72"/>
      <c r="F53" s="40">
        <v>1</v>
      </c>
      <c r="G53" s="13"/>
      <c r="H53" s="30"/>
    </row>
    <row r="54" spans="1:9" ht="12" customHeight="1" x14ac:dyDescent="0.25">
      <c r="A54" s="57" t="s">
        <v>5</v>
      </c>
      <c r="B54" s="57" t="s">
        <v>6</v>
      </c>
      <c r="C54" s="57"/>
      <c r="D54" s="57" t="s">
        <v>7</v>
      </c>
      <c r="E54" s="75" t="s">
        <v>8</v>
      </c>
      <c r="F54" s="75"/>
      <c r="G54" s="75"/>
      <c r="H54" s="57" t="s">
        <v>9</v>
      </c>
      <c r="I54" s="57" t="s">
        <v>119</v>
      </c>
    </row>
    <row r="55" spans="1:9" ht="12" customHeight="1" x14ac:dyDescent="0.25">
      <c r="A55" s="58"/>
      <c r="B55" s="73"/>
      <c r="C55" s="74"/>
      <c r="D55" s="58"/>
      <c r="E55" s="41" t="s">
        <v>10</v>
      </c>
      <c r="F55" s="41" t="s">
        <v>11</v>
      </c>
      <c r="G55" s="41" t="s">
        <v>12</v>
      </c>
      <c r="H55" s="58"/>
      <c r="I55" s="58"/>
    </row>
    <row r="56" spans="1:9" ht="12" customHeight="1" x14ac:dyDescent="0.25">
      <c r="A56" s="44">
        <v>1</v>
      </c>
      <c r="B56" s="67">
        <v>2</v>
      </c>
      <c r="C56" s="67"/>
      <c r="D56" s="39">
        <v>3</v>
      </c>
      <c r="E56" s="39">
        <v>4</v>
      </c>
      <c r="F56" s="39">
        <v>5</v>
      </c>
      <c r="G56" s="39">
        <v>6</v>
      </c>
      <c r="H56" s="39">
        <v>7</v>
      </c>
      <c r="I56" s="46">
        <v>8</v>
      </c>
    </row>
    <row r="57" spans="1:9" ht="12" customHeight="1" x14ac:dyDescent="0.25">
      <c r="A57" s="47" t="s">
        <v>13</v>
      </c>
      <c r="B57" s="48"/>
      <c r="C57" s="48"/>
      <c r="D57" s="48"/>
      <c r="E57" s="48"/>
      <c r="F57" s="48"/>
      <c r="G57" s="48"/>
      <c r="H57" s="49"/>
      <c r="I57" s="49"/>
    </row>
    <row r="58" spans="1:9" ht="12" customHeight="1" x14ac:dyDescent="0.25">
      <c r="A58" s="2">
        <v>3</v>
      </c>
      <c r="B58" s="20" t="s">
        <v>66</v>
      </c>
      <c r="C58" s="32"/>
      <c r="D58" s="24">
        <v>40</v>
      </c>
      <c r="E58" s="2">
        <v>2.21</v>
      </c>
      <c r="F58" s="2">
        <v>9.1199999999999992</v>
      </c>
      <c r="G58" s="2">
        <v>15.4</v>
      </c>
      <c r="H58" s="2">
        <v>154</v>
      </c>
      <c r="I58" s="50">
        <v>17.100000000000001</v>
      </c>
    </row>
    <row r="59" spans="1:9" ht="12" customHeight="1" x14ac:dyDescent="0.25">
      <c r="A59" s="2">
        <v>161</v>
      </c>
      <c r="B59" s="66" t="s">
        <v>113</v>
      </c>
      <c r="C59" s="66"/>
      <c r="D59" s="43">
        <v>250</v>
      </c>
      <c r="E59" s="2">
        <v>7.47</v>
      </c>
      <c r="F59" s="2">
        <v>6.76</v>
      </c>
      <c r="G59" s="2">
        <v>24.48</v>
      </c>
      <c r="H59" s="2">
        <v>188.24</v>
      </c>
      <c r="I59" s="50">
        <v>34.1</v>
      </c>
    </row>
    <row r="60" spans="1:9" ht="12" customHeight="1" x14ac:dyDescent="0.25">
      <c r="A60" s="2">
        <v>628</v>
      </c>
      <c r="B60" s="60" t="s">
        <v>67</v>
      </c>
      <c r="C60" s="61"/>
      <c r="D60" s="2">
        <v>215</v>
      </c>
      <c r="E60" s="2">
        <v>0.4</v>
      </c>
      <c r="F60" s="2">
        <v>0</v>
      </c>
      <c r="G60" s="2">
        <v>25.02</v>
      </c>
      <c r="H60" s="2">
        <v>93</v>
      </c>
      <c r="I60" s="50">
        <v>2.9</v>
      </c>
    </row>
    <row r="61" spans="1:9" ht="12" customHeight="1" x14ac:dyDescent="0.25">
      <c r="A61" s="59" t="s">
        <v>14</v>
      </c>
      <c r="B61" s="59"/>
      <c r="C61" s="59"/>
      <c r="D61" s="59"/>
      <c r="E61" s="31">
        <f>SUM(E58:E60)</f>
        <v>10.08</v>
      </c>
      <c r="F61" s="31">
        <f>SUM(F58:F60)</f>
        <v>15.879999999999999</v>
      </c>
      <c r="G61" s="31">
        <f>SUM(G58:G60)</f>
        <v>64.900000000000006</v>
      </c>
      <c r="H61" s="31">
        <f>SUM(H58:H60)</f>
        <v>435.24</v>
      </c>
      <c r="I61" s="51">
        <f>SUM(I58:I60)</f>
        <v>54.1</v>
      </c>
    </row>
    <row r="62" spans="1:9" ht="12" customHeight="1" x14ac:dyDescent="0.25">
      <c r="A62" s="47" t="s">
        <v>15</v>
      </c>
      <c r="B62" s="48"/>
      <c r="C62" s="48"/>
      <c r="D62" s="48"/>
      <c r="E62" s="48"/>
      <c r="F62" s="48"/>
      <c r="G62" s="48"/>
      <c r="H62" s="49"/>
      <c r="I62" s="52"/>
    </row>
    <row r="63" spans="1:9" ht="12" customHeight="1" x14ac:dyDescent="0.25">
      <c r="A63" s="2" t="s">
        <v>74</v>
      </c>
      <c r="B63" s="60" t="s">
        <v>49</v>
      </c>
      <c r="C63" s="61"/>
      <c r="D63" s="43">
        <v>60</v>
      </c>
      <c r="E63" s="4">
        <v>0.6</v>
      </c>
      <c r="F63" s="4">
        <v>4.2</v>
      </c>
      <c r="G63" s="4">
        <v>4.2</v>
      </c>
      <c r="H63" s="4">
        <v>58.2</v>
      </c>
      <c r="I63" s="50">
        <v>11.7</v>
      </c>
    </row>
    <row r="64" spans="1:9" ht="12" customHeight="1" x14ac:dyDescent="0.25">
      <c r="A64" s="8">
        <v>136</v>
      </c>
      <c r="B64" s="11" t="s">
        <v>58</v>
      </c>
      <c r="C64" s="32"/>
      <c r="D64" s="43">
        <v>250</v>
      </c>
      <c r="E64" s="2">
        <v>14.6</v>
      </c>
      <c r="F64" s="2">
        <v>35.4</v>
      </c>
      <c r="G64" s="2">
        <v>56.8</v>
      </c>
      <c r="H64" s="2">
        <v>292</v>
      </c>
      <c r="I64" s="50">
        <v>38.200000000000003</v>
      </c>
    </row>
    <row r="65" spans="1:9" ht="12" customHeight="1" x14ac:dyDescent="0.25">
      <c r="A65" s="2">
        <v>460</v>
      </c>
      <c r="B65" s="60" t="s">
        <v>110</v>
      </c>
      <c r="C65" s="61"/>
      <c r="D65" s="42">
        <v>90</v>
      </c>
      <c r="E65" s="2">
        <v>37.159999999999997</v>
      </c>
      <c r="F65" s="2">
        <v>40.14</v>
      </c>
      <c r="G65" s="2">
        <v>56.2</v>
      </c>
      <c r="H65" s="2">
        <v>342.97</v>
      </c>
      <c r="I65" s="50">
        <v>71.5</v>
      </c>
    </row>
    <row r="66" spans="1:9" ht="12" customHeight="1" x14ac:dyDescent="0.25">
      <c r="A66" s="2">
        <v>469</v>
      </c>
      <c r="B66" s="11" t="s">
        <v>16</v>
      </c>
      <c r="C66" s="38"/>
      <c r="D66" s="43">
        <v>150</v>
      </c>
      <c r="E66" s="2">
        <v>15.4</v>
      </c>
      <c r="F66" s="2">
        <v>17.5</v>
      </c>
      <c r="G66" s="2">
        <v>32.6</v>
      </c>
      <c r="H66" s="2">
        <v>287</v>
      </c>
      <c r="I66" s="50">
        <v>13.9</v>
      </c>
    </row>
    <row r="67" spans="1:9" ht="12" customHeight="1" x14ac:dyDescent="0.25">
      <c r="A67" s="2">
        <v>591</v>
      </c>
      <c r="B67" s="60" t="s">
        <v>72</v>
      </c>
      <c r="C67" s="61"/>
      <c r="D67" s="43">
        <v>200</v>
      </c>
      <c r="E67" s="2">
        <v>0.92</v>
      </c>
      <c r="F67" s="2">
        <v>0</v>
      </c>
      <c r="G67" s="2">
        <v>42.08</v>
      </c>
      <c r="H67" s="2">
        <v>156.30000000000001</v>
      </c>
      <c r="I67" s="50">
        <v>11.8</v>
      </c>
    </row>
    <row r="68" spans="1:9" ht="12" customHeight="1" x14ac:dyDescent="0.25">
      <c r="A68" s="2">
        <v>1</v>
      </c>
      <c r="B68" s="21" t="s">
        <v>88</v>
      </c>
      <c r="C68" s="32"/>
      <c r="D68" s="42">
        <v>30</v>
      </c>
      <c r="E68" s="2">
        <v>2.1800000000000002</v>
      </c>
      <c r="F68" s="2">
        <v>0.43</v>
      </c>
      <c r="G68" s="2">
        <v>19.27</v>
      </c>
      <c r="H68" s="2">
        <v>90.48</v>
      </c>
      <c r="I68" s="50">
        <v>3</v>
      </c>
    </row>
    <row r="69" spans="1:9" ht="12" customHeight="1" x14ac:dyDescent="0.25">
      <c r="A69" s="2">
        <v>1</v>
      </c>
      <c r="B69" s="60" t="s">
        <v>89</v>
      </c>
      <c r="C69" s="61"/>
      <c r="D69" s="43">
        <v>30</v>
      </c>
      <c r="E69" s="2">
        <v>2.46</v>
      </c>
      <c r="F69" s="2">
        <v>0.64</v>
      </c>
      <c r="G69" s="2">
        <v>14.58</v>
      </c>
      <c r="H69" s="2">
        <v>76.5</v>
      </c>
      <c r="I69" s="50">
        <v>3</v>
      </c>
    </row>
    <row r="70" spans="1:9" ht="12" customHeight="1" x14ac:dyDescent="0.25">
      <c r="A70" s="59" t="s">
        <v>17</v>
      </c>
      <c r="B70" s="59"/>
      <c r="C70" s="59"/>
      <c r="D70" s="59"/>
      <c r="E70" s="31">
        <f t="shared" ref="E70:H70" si="5">SUM(E63:E69)</f>
        <v>73.320000000000007</v>
      </c>
      <c r="F70" s="31">
        <f t="shared" si="5"/>
        <v>98.310000000000016</v>
      </c>
      <c r="G70" s="31">
        <f t="shared" si="5"/>
        <v>225.73000000000002</v>
      </c>
      <c r="H70" s="31">
        <f t="shared" si="5"/>
        <v>1303.45</v>
      </c>
      <c r="I70" s="51">
        <f t="shared" ref="I70" si="6">SUM(I63:I69)</f>
        <v>153.10000000000002</v>
      </c>
    </row>
    <row r="71" spans="1:9" ht="12" customHeight="1" x14ac:dyDescent="0.25">
      <c r="A71" s="47" t="s">
        <v>92</v>
      </c>
      <c r="B71" s="48"/>
      <c r="C71" s="48"/>
      <c r="D71" s="48"/>
      <c r="E71" s="48"/>
      <c r="F71" s="48"/>
      <c r="G71" s="48"/>
      <c r="H71" s="49"/>
      <c r="I71" s="52"/>
    </row>
    <row r="72" spans="1:9" ht="12" customHeight="1" x14ac:dyDescent="0.25">
      <c r="A72" s="2"/>
      <c r="B72" s="76" t="s">
        <v>93</v>
      </c>
      <c r="C72" s="77"/>
      <c r="D72" s="25">
        <v>120</v>
      </c>
      <c r="E72" s="2">
        <v>1.73</v>
      </c>
      <c r="F72" s="2">
        <v>1.73</v>
      </c>
      <c r="G72" s="2">
        <v>45.47</v>
      </c>
      <c r="H72" s="2">
        <v>253.68</v>
      </c>
      <c r="I72" s="50">
        <v>34.799999999999997</v>
      </c>
    </row>
    <row r="73" spans="1:9" ht="12" customHeight="1" x14ac:dyDescent="0.25">
      <c r="A73" s="59" t="s">
        <v>94</v>
      </c>
      <c r="B73" s="59"/>
      <c r="C73" s="59"/>
      <c r="D73" s="59"/>
      <c r="E73" s="31">
        <f>E72+0</f>
        <v>1.73</v>
      </c>
      <c r="F73" s="31">
        <f t="shared" ref="F73:H73" si="7">F72+0</f>
        <v>1.73</v>
      </c>
      <c r="G73" s="31">
        <f t="shared" si="7"/>
        <v>45.47</v>
      </c>
      <c r="H73" s="31">
        <f t="shared" si="7"/>
        <v>253.68</v>
      </c>
      <c r="I73" s="51">
        <v>34.799999999999997</v>
      </c>
    </row>
    <row r="74" spans="1:9" ht="12" customHeight="1" x14ac:dyDescent="0.25">
      <c r="A74" s="59" t="s">
        <v>18</v>
      </c>
      <c r="B74" s="59"/>
      <c r="C74" s="59"/>
      <c r="D74" s="59"/>
      <c r="E74" s="31">
        <f t="shared" ref="E74:H74" si="8">E61+E70+E73</f>
        <v>85.13000000000001</v>
      </c>
      <c r="F74" s="31">
        <f t="shared" si="8"/>
        <v>115.92000000000002</v>
      </c>
      <c r="G74" s="31">
        <f t="shared" si="8"/>
        <v>336.1</v>
      </c>
      <c r="H74" s="31">
        <f t="shared" si="8"/>
        <v>1992.3700000000001</v>
      </c>
      <c r="I74" s="51">
        <f t="shared" ref="I74" si="9">I61+I70+I73</f>
        <v>242</v>
      </c>
    </row>
    <row r="75" spans="1:9" ht="12" customHeight="1" x14ac:dyDescent="0.25">
      <c r="A75" s="13"/>
      <c r="B75" s="13"/>
      <c r="C75" s="13"/>
      <c r="D75" s="13"/>
      <c r="E75" s="26" t="s">
        <v>75</v>
      </c>
      <c r="F75" s="13"/>
      <c r="G75" s="13"/>
      <c r="H75" s="13"/>
    </row>
    <row r="76" spans="1:9" ht="12" customHeight="1" x14ac:dyDescent="0.25">
      <c r="A76" s="19"/>
      <c r="B76" s="19"/>
      <c r="C76" s="19"/>
      <c r="D76" s="19"/>
      <c r="E76" s="19"/>
      <c r="F76" s="19"/>
      <c r="G76" s="19"/>
      <c r="H76" s="19"/>
    </row>
    <row r="77" spans="1:9" ht="12" customHeight="1" x14ac:dyDescent="0.25">
      <c r="A77" s="69" t="s">
        <v>24</v>
      </c>
      <c r="B77" s="69"/>
      <c r="C77" s="69"/>
      <c r="D77" s="69"/>
      <c r="E77" s="69"/>
      <c r="F77" s="69"/>
      <c r="G77" s="69"/>
      <c r="H77" s="69"/>
    </row>
    <row r="78" spans="1:9" ht="12" customHeight="1" x14ac:dyDescent="0.25">
      <c r="A78" s="12" t="s">
        <v>98</v>
      </c>
      <c r="B78" s="13"/>
      <c r="C78" s="13"/>
      <c r="D78" s="30"/>
      <c r="E78" s="29" t="s">
        <v>1</v>
      </c>
      <c r="F78" s="70" t="s">
        <v>25</v>
      </c>
      <c r="G78" s="71"/>
      <c r="H78" s="71"/>
    </row>
    <row r="79" spans="1:9" ht="12" customHeight="1" x14ac:dyDescent="0.25">
      <c r="A79" s="13"/>
      <c r="B79" s="13"/>
      <c r="C79" s="13"/>
      <c r="D79" s="72" t="s">
        <v>3</v>
      </c>
      <c r="E79" s="72"/>
      <c r="F79" s="40">
        <v>1</v>
      </c>
      <c r="G79" s="13"/>
      <c r="H79" s="30"/>
    </row>
    <row r="80" spans="1:9" ht="12" customHeight="1" x14ac:dyDescent="0.25">
      <c r="A80" s="57" t="s">
        <v>5</v>
      </c>
      <c r="B80" s="57" t="s">
        <v>6</v>
      </c>
      <c r="C80" s="57"/>
      <c r="D80" s="57" t="s">
        <v>7</v>
      </c>
      <c r="E80" s="75" t="s">
        <v>8</v>
      </c>
      <c r="F80" s="75"/>
      <c r="G80" s="75"/>
      <c r="H80" s="57" t="s">
        <v>9</v>
      </c>
      <c r="I80" s="57" t="s">
        <v>119</v>
      </c>
    </row>
    <row r="81" spans="1:9" ht="12" customHeight="1" x14ac:dyDescent="0.25">
      <c r="A81" s="58"/>
      <c r="B81" s="73"/>
      <c r="C81" s="74"/>
      <c r="D81" s="58"/>
      <c r="E81" s="41" t="s">
        <v>10</v>
      </c>
      <c r="F81" s="41" t="s">
        <v>11</v>
      </c>
      <c r="G81" s="41" t="s">
        <v>12</v>
      </c>
      <c r="H81" s="58"/>
      <c r="I81" s="58"/>
    </row>
    <row r="82" spans="1:9" ht="12" customHeight="1" x14ac:dyDescent="0.25">
      <c r="A82" s="44">
        <v>1</v>
      </c>
      <c r="B82" s="67">
        <v>2</v>
      </c>
      <c r="C82" s="67"/>
      <c r="D82" s="39">
        <v>3</v>
      </c>
      <c r="E82" s="39">
        <v>4</v>
      </c>
      <c r="F82" s="39">
        <v>5</v>
      </c>
      <c r="G82" s="39">
        <v>6</v>
      </c>
      <c r="H82" s="39">
        <v>7</v>
      </c>
      <c r="I82" s="46">
        <v>8</v>
      </c>
    </row>
    <row r="83" spans="1:9" ht="12" customHeight="1" x14ac:dyDescent="0.25">
      <c r="A83" s="62" t="s">
        <v>13</v>
      </c>
      <c r="B83" s="65"/>
      <c r="C83" s="62"/>
      <c r="D83" s="62"/>
      <c r="E83" s="62"/>
      <c r="F83" s="62"/>
      <c r="G83" s="62"/>
      <c r="H83" s="62"/>
      <c r="I83" s="49"/>
    </row>
    <row r="84" spans="1:9" ht="12" customHeight="1" x14ac:dyDescent="0.25">
      <c r="A84" s="2">
        <v>2</v>
      </c>
      <c r="B84" s="60" t="s">
        <v>62</v>
      </c>
      <c r="C84" s="61"/>
      <c r="D84" s="43">
        <v>55</v>
      </c>
      <c r="E84" s="2">
        <v>2.56</v>
      </c>
      <c r="F84" s="2">
        <v>5.8</v>
      </c>
      <c r="G84" s="2">
        <v>28.8</v>
      </c>
      <c r="H84" s="2">
        <v>123.5</v>
      </c>
      <c r="I84" s="50">
        <v>14.6</v>
      </c>
    </row>
    <row r="85" spans="1:9" ht="12" customHeight="1" x14ac:dyDescent="0.25">
      <c r="A85" s="2">
        <v>257</v>
      </c>
      <c r="B85" s="60" t="s">
        <v>80</v>
      </c>
      <c r="C85" s="61"/>
      <c r="D85" s="43">
        <v>210</v>
      </c>
      <c r="E85" s="2">
        <v>3.71</v>
      </c>
      <c r="F85" s="2">
        <v>13.75</v>
      </c>
      <c r="G85" s="2">
        <v>39.74</v>
      </c>
      <c r="H85" s="2">
        <v>323.54000000000002</v>
      </c>
      <c r="I85" s="50">
        <v>32.1</v>
      </c>
    </row>
    <row r="86" spans="1:9" ht="12" customHeight="1" x14ac:dyDescent="0.25">
      <c r="A86" s="2">
        <v>628</v>
      </c>
      <c r="B86" s="60" t="s">
        <v>67</v>
      </c>
      <c r="C86" s="61"/>
      <c r="D86" s="2">
        <v>215</v>
      </c>
      <c r="E86" s="2">
        <v>0.4</v>
      </c>
      <c r="F86" s="2">
        <v>0</v>
      </c>
      <c r="G86" s="2">
        <v>25.02</v>
      </c>
      <c r="H86" s="2">
        <v>93</v>
      </c>
      <c r="I86" s="50">
        <v>2.9</v>
      </c>
    </row>
    <row r="87" spans="1:9" ht="12" customHeight="1" x14ac:dyDescent="0.25">
      <c r="A87" s="59" t="s">
        <v>14</v>
      </c>
      <c r="B87" s="59"/>
      <c r="C87" s="59"/>
      <c r="D87" s="59"/>
      <c r="E87" s="31">
        <f t="shared" ref="E87:H87" si="10">SUM(E84:E86)</f>
        <v>6.67</v>
      </c>
      <c r="F87" s="31">
        <f t="shared" si="10"/>
        <v>19.55</v>
      </c>
      <c r="G87" s="31">
        <f t="shared" si="10"/>
        <v>93.56</v>
      </c>
      <c r="H87" s="31">
        <f t="shared" si="10"/>
        <v>540.04</v>
      </c>
      <c r="I87" s="51">
        <f>SUM(I84:I86)</f>
        <v>49.6</v>
      </c>
    </row>
    <row r="88" spans="1:9" ht="12" customHeight="1" x14ac:dyDescent="0.25">
      <c r="A88" s="62" t="s">
        <v>15</v>
      </c>
      <c r="B88" s="65"/>
      <c r="C88" s="62"/>
      <c r="D88" s="62"/>
      <c r="E88" s="62"/>
      <c r="F88" s="62"/>
      <c r="G88" s="62"/>
      <c r="H88" s="62"/>
      <c r="I88" s="52"/>
    </row>
    <row r="89" spans="1:9" ht="12" customHeight="1" x14ac:dyDescent="0.25">
      <c r="A89" s="2"/>
      <c r="B89" s="60" t="s">
        <v>48</v>
      </c>
      <c r="C89" s="61"/>
      <c r="D89" s="43">
        <v>60</v>
      </c>
      <c r="E89" s="2">
        <v>0.2</v>
      </c>
      <c r="F89" s="2">
        <v>0</v>
      </c>
      <c r="G89" s="2">
        <v>7.2</v>
      </c>
      <c r="H89" s="2">
        <v>78.8</v>
      </c>
      <c r="I89" s="50">
        <v>13.9</v>
      </c>
    </row>
    <row r="90" spans="1:9" ht="12" customHeight="1" x14ac:dyDescent="0.25">
      <c r="A90" s="2">
        <v>132</v>
      </c>
      <c r="B90" s="66" t="s">
        <v>60</v>
      </c>
      <c r="C90" s="66"/>
      <c r="D90" s="43">
        <v>260</v>
      </c>
      <c r="E90" s="2">
        <v>14.02</v>
      </c>
      <c r="F90" s="2">
        <v>18.25</v>
      </c>
      <c r="G90" s="2">
        <v>68.75</v>
      </c>
      <c r="H90" s="2">
        <v>338.72</v>
      </c>
      <c r="I90" s="50">
        <v>37.4</v>
      </c>
    </row>
    <row r="91" spans="1:9" ht="12" customHeight="1" x14ac:dyDescent="0.25">
      <c r="A91" s="2">
        <v>416</v>
      </c>
      <c r="B91" s="60" t="s">
        <v>115</v>
      </c>
      <c r="C91" s="61"/>
      <c r="D91" s="2">
        <v>90</v>
      </c>
      <c r="E91" s="2">
        <v>26.24</v>
      </c>
      <c r="F91" s="2">
        <v>35.090000000000003</v>
      </c>
      <c r="G91" s="2">
        <v>45.37</v>
      </c>
      <c r="H91" s="2">
        <v>323.14999999999998</v>
      </c>
      <c r="I91" s="50">
        <v>68.2</v>
      </c>
    </row>
    <row r="92" spans="1:9" ht="12" customHeight="1" x14ac:dyDescent="0.25">
      <c r="A92" s="2">
        <v>463</v>
      </c>
      <c r="B92" s="60" t="s">
        <v>81</v>
      </c>
      <c r="C92" s="61"/>
      <c r="D92" s="43">
        <v>150</v>
      </c>
      <c r="E92" s="2">
        <v>0.04</v>
      </c>
      <c r="F92" s="2">
        <v>4.24</v>
      </c>
      <c r="G92" s="2">
        <v>29.5</v>
      </c>
      <c r="H92" s="2">
        <v>225</v>
      </c>
      <c r="I92" s="50">
        <v>15.8</v>
      </c>
    </row>
    <row r="93" spans="1:9" ht="12" customHeight="1" x14ac:dyDescent="0.25">
      <c r="A93" s="2">
        <v>1047</v>
      </c>
      <c r="B93" s="11" t="s">
        <v>30</v>
      </c>
      <c r="C93" s="32"/>
      <c r="D93" s="43">
        <v>200</v>
      </c>
      <c r="E93" s="4">
        <v>0</v>
      </c>
      <c r="F93" s="4">
        <v>0</v>
      </c>
      <c r="G93" s="4">
        <v>27.3</v>
      </c>
      <c r="H93" s="4">
        <v>128</v>
      </c>
      <c r="I93" s="50">
        <v>12.1</v>
      </c>
    </row>
    <row r="94" spans="1:9" ht="12" customHeight="1" x14ac:dyDescent="0.25">
      <c r="A94" s="2">
        <v>1</v>
      </c>
      <c r="B94" s="11" t="s">
        <v>88</v>
      </c>
      <c r="C94" s="32"/>
      <c r="D94" s="42">
        <v>30</v>
      </c>
      <c r="E94" s="2">
        <v>2.1800000000000002</v>
      </c>
      <c r="F94" s="2">
        <v>0.43</v>
      </c>
      <c r="G94" s="2">
        <v>19.27</v>
      </c>
      <c r="H94" s="2">
        <v>90.48</v>
      </c>
      <c r="I94" s="50">
        <v>3</v>
      </c>
    </row>
    <row r="95" spans="1:9" ht="12" customHeight="1" x14ac:dyDescent="0.25">
      <c r="A95" s="2">
        <v>1</v>
      </c>
      <c r="B95" s="60" t="s">
        <v>89</v>
      </c>
      <c r="C95" s="61"/>
      <c r="D95" s="43">
        <v>30</v>
      </c>
      <c r="E95" s="2">
        <v>2.46</v>
      </c>
      <c r="F95" s="2">
        <v>0.64</v>
      </c>
      <c r="G95" s="2">
        <v>14.58</v>
      </c>
      <c r="H95" s="2">
        <v>76.5</v>
      </c>
      <c r="I95" s="50">
        <v>3</v>
      </c>
    </row>
    <row r="96" spans="1:9" ht="12" customHeight="1" x14ac:dyDescent="0.25">
      <c r="A96" s="59" t="s">
        <v>17</v>
      </c>
      <c r="B96" s="59"/>
      <c r="C96" s="59"/>
      <c r="D96" s="59"/>
      <c r="E96" s="31">
        <f t="shared" ref="E96:H96" si="11">SUM(E89:E95)</f>
        <v>45.139999999999993</v>
      </c>
      <c r="F96" s="31">
        <f t="shared" si="11"/>
        <v>58.650000000000006</v>
      </c>
      <c r="G96" s="31">
        <f t="shared" si="11"/>
        <v>211.97000000000003</v>
      </c>
      <c r="H96" s="31">
        <f t="shared" si="11"/>
        <v>1260.6500000000001</v>
      </c>
      <c r="I96" s="51">
        <f t="shared" ref="I96" si="12">SUM(I89:I95)</f>
        <v>153.4</v>
      </c>
    </row>
    <row r="97" spans="1:9" ht="12" customHeight="1" x14ac:dyDescent="0.25">
      <c r="A97" s="62" t="s">
        <v>92</v>
      </c>
      <c r="B97" s="62"/>
      <c r="C97" s="62"/>
      <c r="D97" s="62"/>
      <c r="E97" s="62"/>
      <c r="F97" s="62"/>
      <c r="G97" s="62"/>
      <c r="H97" s="62"/>
      <c r="I97" s="52"/>
    </row>
    <row r="98" spans="1:9" ht="12" customHeight="1" x14ac:dyDescent="0.25">
      <c r="A98" s="2" t="s">
        <v>96</v>
      </c>
      <c r="B98" s="63" t="s">
        <v>102</v>
      </c>
      <c r="C98" s="64"/>
      <c r="D98" s="25">
        <v>125</v>
      </c>
      <c r="E98" s="2">
        <v>10.15</v>
      </c>
      <c r="F98" s="2">
        <v>6.96</v>
      </c>
      <c r="G98" s="2">
        <v>15.08</v>
      </c>
      <c r="H98" s="2">
        <v>162.4</v>
      </c>
      <c r="I98" s="50">
        <v>39</v>
      </c>
    </row>
    <row r="99" spans="1:9" ht="12" customHeight="1" x14ac:dyDescent="0.25">
      <c r="A99" s="59" t="s">
        <v>94</v>
      </c>
      <c r="B99" s="59"/>
      <c r="C99" s="59"/>
      <c r="D99" s="59"/>
      <c r="E99" s="31">
        <f>E98+0</f>
        <v>10.15</v>
      </c>
      <c r="F99" s="31">
        <f t="shared" ref="F99:H99" si="13">F98+0</f>
        <v>6.96</v>
      </c>
      <c r="G99" s="31">
        <f t="shared" si="13"/>
        <v>15.08</v>
      </c>
      <c r="H99" s="31">
        <f t="shared" si="13"/>
        <v>162.4</v>
      </c>
      <c r="I99" s="51">
        <v>39</v>
      </c>
    </row>
    <row r="100" spans="1:9" ht="12" customHeight="1" x14ac:dyDescent="0.25">
      <c r="A100" s="59" t="s">
        <v>18</v>
      </c>
      <c r="B100" s="59"/>
      <c r="C100" s="59"/>
      <c r="D100" s="59"/>
      <c r="E100" s="31">
        <f t="shared" ref="E100:I100" si="14">E87+E96+E99</f>
        <v>61.959999999999994</v>
      </c>
      <c r="F100" s="31">
        <f t="shared" si="14"/>
        <v>85.16</v>
      </c>
      <c r="G100" s="31">
        <f t="shared" si="14"/>
        <v>320.61</v>
      </c>
      <c r="H100" s="31">
        <f t="shared" si="14"/>
        <v>1963.0900000000001</v>
      </c>
      <c r="I100" s="51">
        <f t="shared" si="14"/>
        <v>242</v>
      </c>
    </row>
    <row r="101" spans="1:9" ht="12" customHeight="1" x14ac:dyDescent="0.25">
      <c r="A101" s="13"/>
      <c r="B101" s="13"/>
      <c r="C101" s="13"/>
      <c r="D101" s="13"/>
      <c r="E101" s="26" t="s">
        <v>75</v>
      </c>
      <c r="F101" s="13"/>
      <c r="G101" s="13"/>
      <c r="H101" s="13"/>
    </row>
    <row r="102" spans="1:9" ht="12" customHeight="1" x14ac:dyDescent="0.25">
      <c r="A102" s="19"/>
      <c r="B102" s="19"/>
      <c r="C102" s="19"/>
      <c r="D102" s="19"/>
      <c r="E102" s="19"/>
      <c r="F102" s="19"/>
      <c r="G102" s="19"/>
      <c r="H102" s="19"/>
    </row>
    <row r="103" spans="1:9" ht="12" customHeight="1" x14ac:dyDescent="0.25">
      <c r="A103" s="69" t="s">
        <v>26</v>
      </c>
      <c r="B103" s="69"/>
      <c r="C103" s="69"/>
      <c r="D103" s="69"/>
      <c r="E103" s="69"/>
      <c r="F103" s="69"/>
      <c r="G103" s="69"/>
      <c r="H103" s="69"/>
    </row>
    <row r="104" spans="1:9" ht="12" customHeight="1" x14ac:dyDescent="0.25">
      <c r="A104" s="12" t="s">
        <v>98</v>
      </c>
      <c r="B104" s="13"/>
      <c r="C104" s="13"/>
      <c r="D104" s="30"/>
      <c r="E104" s="29" t="s">
        <v>1</v>
      </c>
      <c r="F104" s="70" t="s">
        <v>27</v>
      </c>
      <c r="G104" s="71"/>
      <c r="H104" s="71"/>
    </row>
    <row r="105" spans="1:9" ht="12" customHeight="1" x14ac:dyDescent="0.25">
      <c r="A105" s="13"/>
      <c r="B105" s="13"/>
      <c r="C105" s="13"/>
      <c r="D105" s="72" t="s">
        <v>3</v>
      </c>
      <c r="E105" s="72"/>
      <c r="F105" s="40">
        <v>1</v>
      </c>
      <c r="G105" s="13"/>
      <c r="H105" s="30"/>
    </row>
    <row r="106" spans="1:9" ht="12" customHeight="1" x14ac:dyDescent="0.25">
      <c r="A106" s="57" t="s">
        <v>5</v>
      </c>
      <c r="B106" s="57" t="s">
        <v>6</v>
      </c>
      <c r="C106" s="57"/>
      <c r="D106" s="57" t="s">
        <v>7</v>
      </c>
      <c r="E106" s="75" t="s">
        <v>8</v>
      </c>
      <c r="F106" s="75"/>
      <c r="G106" s="75"/>
      <c r="H106" s="57" t="s">
        <v>9</v>
      </c>
      <c r="I106" s="57" t="s">
        <v>119</v>
      </c>
    </row>
    <row r="107" spans="1:9" ht="12" customHeight="1" x14ac:dyDescent="0.25">
      <c r="A107" s="58"/>
      <c r="B107" s="73"/>
      <c r="C107" s="74"/>
      <c r="D107" s="58"/>
      <c r="E107" s="41" t="s">
        <v>10</v>
      </c>
      <c r="F107" s="41" t="s">
        <v>11</v>
      </c>
      <c r="G107" s="41" t="s">
        <v>12</v>
      </c>
      <c r="H107" s="58"/>
      <c r="I107" s="58"/>
    </row>
    <row r="108" spans="1:9" ht="12" customHeight="1" x14ac:dyDescent="0.25">
      <c r="A108" s="44">
        <v>1</v>
      </c>
      <c r="B108" s="67">
        <v>2</v>
      </c>
      <c r="C108" s="67"/>
      <c r="D108" s="39">
        <v>3</v>
      </c>
      <c r="E108" s="39">
        <v>4</v>
      </c>
      <c r="F108" s="39">
        <v>5</v>
      </c>
      <c r="G108" s="39">
        <v>6</v>
      </c>
      <c r="H108" s="39">
        <v>7</v>
      </c>
      <c r="I108" s="46">
        <v>8</v>
      </c>
    </row>
    <row r="109" spans="1:9" ht="12" customHeight="1" x14ac:dyDescent="0.25">
      <c r="A109" s="62" t="s">
        <v>13</v>
      </c>
      <c r="B109" s="65"/>
      <c r="C109" s="62"/>
      <c r="D109" s="62"/>
      <c r="E109" s="62"/>
      <c r="F109" s="62"/>
      <c r="G109" s="62"/>
      <c r="H109" s="62"/>
      <c r="I109" s="49"/>
    </row>
    <row r="110" spans="1:9" ht="12" customHeight="1" x14ac:dyDescent="0.25">
      <c r="A110" s="2">
        <v>1</v>
      </c>
      <c r="B110" s="20" t="s">
        <v>68</v>
      </c>
      <c r="C110" s="32"/>
      <c r="D110" s="43">
        <v>50</v>
      </c>
      <c r="E110" s="2">
        <v>6</v>
      </c>
      <c r="F110" s="2">
        <v>8.5</v>
      </c>
      <c r="G110" s="2">
        <v>8.3000000000000007</v>
      </c>
      <c r="H110" s="2">
        <v>159.4</v>
      </c>
      <c r="I110" s="50">
        <v>19.7</v>
      </c>
    </row>
    <row r="111" spans="1:9" ht="12" customHeight="1" x14ac:dyDescent="0.25">
      <c r="A111" s="2">
        <v>257</v>
      </c>
      <c r="B111" s="22" t="s">
        <v>59</v>
      </c>
      <c r="C111" s="22"/>
      <c r="D111" s="2">
        <v>210</v>
      </c>
      <c r="E111" s="43">
        <v>12.48</v>
      </c>
      <c r="F111" s="43">
        <v>28.8</v>
      </c>
      <c r="G111" s="43">
        <v>37.4</v>
      </c>
      <c r="H111" s="43">
        <v>294.8</v>
      </c>
      <c r="I111" s="50">
        <v>31.5</v>
      </c>
    </row>
    <row r="112" spans="1:9" ht="12" customHeight="1" x14ac:dyDescent="0.25">
      <c r="A112" s="2">
        <v>628</v>
      </c>
      <c r="B112" s="60" t="s">
        <v>67</v>
      </c>
      <c r="C112" s="61"/>
      <c r="D112" s="2">
        <v>215</v>
      </c>
      <c r="E112" s="2">
        <v>0.4</v>
      </c>
      <c r="F112" s="2">
        <v>0</v>
      </c>
      <c r="G112" s="2">
        <v>25.02</v>
      </c>
      <c r="H112" s="2">
        <v>93</v>
      </c>
      <c r="I112" s="50">
        <v>2.9</v>
      </c>
    </row>
    <row r="113" spans="1:9" ht="12" customHeight="1" x14ac:dyDescent="0.25">
      <c r="A113" s="59" t="s">
        <v>14</v>
      </c>
      <c r="B113" s="59"/>
      <c r="C113" s="59"/>
      <c r="D113" s="59"/>
      <c r="E113" s="31">
        <f>SUM(E110:E112)</f>
        <v>18.88</v>
      </c>
      <c r="F113" s="31">
        <f>SUM(F110:F112)</f>
        <v>37.299999999999997</v>
      </c>
      <c r="G113" s="31">
        <f>SUM(G110:G112)</f>
        <v>70.72</v>
      </c>
      <c r="H113" s="31">
        <f>SUM(H110:H112)</f>
        <v>547.20000000000005</v>
      </c>
      <c r="I113" s="51">
        <f>SUM(I110:I112)</f>
        <v>54.1</v>
      </c>
    </row>
    <row r="114" spans="1:9" ht="12" customHeight="1" x14ac:dyDescent="0.25">
      <c r="A114" s="62" t="s">
        <v>15</v>
      </c>
      <c r="B114" s="65"/>
      <c r="C114" s="62"/>
      <c r="D114" s="62"/>
      <c r="E114" s="62"/>
      <c r="F114" s="62"/>
      <c r="G114" s="62"/>
      <c r="H114" s="62"/>
      <c r="I114" s="52"/>
    </row>
    <row r="115" spans="1:9" ht="12" customHeight="1" x14ac:dyDescent="0.25">
      <c r="A115" s="2"/>
      <c r="B115" s="60" t="s">
        <v>70</v>
      </c>
      <c r="C115" s="61"/>
      <c r="D115" s="43">
        <v>60</v>
      </c>
      <c r="E115" s="2">
        <v>2</v>
      </c>
      <c r="F115" s="2">
        <v>11.8</v>
      </c>
      <c r="G115" s="2">
        <v>13.9</v>
      </c>
      <c r="H115" s="2">
        <v>86.1</v>
      </c>
      <c r="I115" s="50">
        <v>15.5</v>
      </c>
    </row>
    <row r="116" spans="1:9" ht="12" customHeight="1" x14ac:dyDescent="0.25">
      <c r="A116" s="2">
        <v>129</v>
      </c>
      <c r="B116" s="11" t="s">
        <v>79</v>
      </c>
      <c r="C116" s="32"/>
      <c r="D116" s="42">
        <v>260</v>
      </c>
      <c r="E116" s="2">
        <v>12.75</v>
      </c>
      <c r="F116" s="2">
        <v>19.399999999999999</v>
      </c>
      <c r="G116" s="2">
        <v>64.53</v>
      </c>
      <c r="H116" s="2">
        <v>298.36</v>
      </c>
      <c r="I116" s="50">
        <v>36.6</v>
      </c>
    </row>
    <row r="117" spans="1:9" ht="12" customHeight="1" x14ac:dyDescent="0.25">
      <c r="A117" s="2">
        <v>405</v>
      </c>
      <c r="B117" s="66" t="s">
        <v>77</v>
      </c>
      <c r="C117" s="66"/>
      <c r="D117" s="43">
        <v>240</v>
      </c>
      <c r="E117" s="2">
        <v>24.48</v>
      </c>
      <c r="F117" s="2">
        <v>37.75</v>
      </c>
      <c r="G117" s="2">
        <v>63.87</v>
      </c>
      <c r="H117" s="2">
        <v>627.45000000000005</v>
      </c>
      <c r="I117" s="50">
        <v>92.1</v>
      </c>
    </row>
    <row r="118" spans="1:9" ht="12" customHeight="1" x14ac:dyDescent="0.25">
      <c r="A118" s="2">
        <v>628</v>
      </c>
      <c r="B118" s="60" t="s">
        <v>67</v>
      </c>
      <c r="C118" s="61"/>
      <c r="D118" s="2">
        <v>215</v>
      </c>
      <c r="E118" s="2">
        <v>0.4</v>
      </c>
      <c r="F118" s="2">
        <v>0</v>
      </c>
      <c r="G118" s="2">
        <v>25.02</v>
      </c>
      <c r="H118" s="2">
        <v>93</v>
      </c>
      <c r="I118" s="50">
        <v>2.9</v>
      </c>
    </row>
    <row r="119" spans="1:9" ht="12" customHeight="1" x14ac:dyDescent="0.25">
      <c r="A119" s="2">
        <v>1</v>
      </c>
      <c r="B119" s="11" t="s">
        <v>88</v>
      </c>
      <c r="C119" s="32"/>
      <c r="D119" s="42">
        <v>30</v>
      </c>
      <c r="E119" s="2">
        <v>2.1800000000000002</v>
      </c>
      <c r="F119" s="2">
        <v>0.43</v>
      </c>
      <c r="G119" s="2">
        <v>19.27</v>
      </c>
      <c r="H119" s="2">
        <v>90.48</v>
      </c>
      <c r="I119" s="50">
        <v>3</v>
      </c>
    </row>
    <row r="120" spans="1:9" ht="12" customHeight="1" x14ac:dyDescent="0.25">
      <c r="A120" s="2">
        <v>1</v>
      </c>
      <c r="B120" s="60" t="s">
        <v>89</v>
      </c>
      <c r="C120" s="61"/>
      <c r="D120" s="43">
        <v>30</v>
      </c>
      <c r="E120" s="2">
        <v>2.46</v>
      </c>
      <c r="F120" s="2">
        <v>0.64</v>
      </c>
      <c r="G120" s="2">
        <v>14.58</v>
      </c>
      <c r="H120" s="2">
        <v>76.5</v>
      </c>
      <c r="I120" s="50">
        <v>3</v>
      </c>
    </row>
    <row r="121" spans="1:9" ht="12" customHeight="1" x14ac:dyDescent="0.25">
      <c r="A121" s="2"/>
      <c r="B121" s="60"/>
      <c r="C121" s="61"/>
      <c r="D121" s="43"/>
      <c r="E121" s="2"/>
      <c r="F121" s="2"/>
      <c r="G121" s="2"/>
      <c r="H121" s="2"/>
      <c r="I121" s="50"/>
    </row>
    <row r="122" spans="1:9" ht="12" customHeight="1" x14ac:dyDescent="0.25">
      <c r="A122" s="59" t="s">
        <v>17</v>
      </c>
      <c r="B122" s="59"/>
      <c r="C122" s="59"/>
      <c r="D122" s="59"/>
      <c r="E122" s="31">
        <f t="shared" ref="E122:H122" si="15">SUM(E115:E121)</f>
        <v>44.27</v>
      </c>
      <c r="F122" s="31">
        <f t="shared" si="15"/>
        <v>70.02000000000001</v>
      </c>
      <c r="G122" s="31">
        <f t="shared" si="15"/>
        <v>201.17000000000004</v>
      </c>
      <c r="H122" s="31">
        <f t="shared" si="15"/>
        <v>1271.8900000000001</v>
      </c>
      <c r="I122" s="51">
        <f t="shared" ref="I122" si="16">SUM(I115:I121)</f>
        <v>153.1</v>
      </c>
    </row>
    <row r="123" spans="1:9" ht="12" customHeight="1" x14ac:dyDescent="0.25">
      <c r="A123" s="62" t="s">
        <v>92</v>
      </c>
      <c r="B123" s="62"/>
      <c r="C123" s="62"/>
      <c r="D123" s="62"/>
      <c r="E123" s="62"/>
      <c r="F123" s="62"/>
      <c r="G123" s="62"/>
      <c r="H123" s="62"/>
      <c r="I123" s="52"/>
    </row>
    <row r="124" spans="1:9" ht="12" customHeight="1" x14ac:dyDescent="0.25">
      <c r="A124" s="2"/>
      <c r="B124" s="76" t="s">
        <v>93</v>
      </c>
      <c r="C124" s="77"/>
      <c r="D124" s="25">
        <v>120</v>
      </c>
      <c r="E124" s="2">
        <v>1.73</v>
      </c>
      <c r="F124" s="2">
        <v>1.73</v>
      </c>
      <c r="G124" s="2">
        <v>42.47</v>
      </c>
      <c r="H124" s="2">
        <v>203.68</v>
      </c>
      <c r="I124" s="50">
        <v>34.799999999999997</v>
      </c>
    </row>
    <row r="125" spans="1:9" ht="12" customHeight="1" x14ac:dyDescent="0.25">
      <c r="A125" s="59" t="s">
        <v>94</v>
      </c>
      <c r="B125" s="59"/>
      <c r="C125" s="59"/>
      <c r="D125" s="59"/>
      <c r="E125" s="31">
        <f>E124+0</f>
        <v>1.73</v>
      </c>
      <c r="F125" s="31">
        <f t="shared" ref="F125:H125" si="17">F124+0</f>
        <v>1.73</v>
      </c>
      <c r="G125" s="31">
        <f t="shared" si="17"/>
        <v>42.47</v>
      </c>
      <c r="H125" s="31">
        <f t="shared" si="17"/>
        <v>203.68</v>
      </c>
      <c r="I125" s="51">
        <v>34.799999999999997</v>
      </c>
    </row>
    <row r="126" spans="1:9" ht="12" customHeight="1" x14ac:dyDescent="0.25">
      <c r="A126" s="59" t="s">
        <v>18</v>
      </c>
      <c r="B126" s="59"/>
      <c r="C126" s="59"/>
      <c r="D126" s="59"/>
      <c r="E126" s="31">
        <f t="shared" ref="E126:I126" si="18">E113+E122+E125</f>
        <v>64.88000000000001</v>
      </c>
      <c r="F126" s="31">
        <f t="shared" si="18"/>
        <v>109.05000000000001</v>
      </c>
      <c r="G126" s="31">
        <f t="shared" si="18"/>
        <v>314.36</v>
      </c>
      <c r="H126" s="31">
        <f t="shared" si="18"/>
        <v>2022.7700000000002</v>
      </c>
      <c r="I126" s="51">
        <f t="shared" si="18"/>
        <v>242</v>
      </c>
    </row>
    <row r="127" spans="1:9" ht="12" customHeight="1" x14ac:dyDescent="0.25">
      <c r="A127" s="13"/>
      <c r="B127" s="13"/>
      <c r="C127" s="13"/>
      <c r="D127" s="13"/>
      <c r="E127" s="26" t="s">
        <v>75</v>
      </c>
      <c r="F127" s="13"/>
      <c r="G127" s="13"/>
      <c r="H127" s="13"/>
    </row>
    <row r="128" spans="1:9" ht="12" customHeight="1" x14ac:dyDescent="0.25">
      <c r="A128" s="19"/>
      <c r="B128" s="19"/>
      <c r="C128" s="19"/>
      <c r="D128" s="19"/>
      <c r="E128" s="35"/>
      <c r="F128" s="19"/>
      <c r="G128" s="19"/>
      <c r="H128" s="19"/>
    </row>
    <row r="129" spans="1:9" ht="12" customHeight="1" x14ac:dyDescent="0.25">
      <c r="A129" s="69" t="s">
        <v>28</v>
      </c>
      <c r="B129" s="69"/>
      <c r="C129" s="69"/>
      <c r="D129" s="69"/>
      <c r="E129" s="69"/>
      <c r="F129" s="69"/>
      <c r="G129" s="69"/>
      <c r="H129" s="69"/>
    </row>
    <row r="130" spans="1:9" ht="12" customHeight="1" x14ac:dyDescent="0.25">
      <c r="A130" s="12" t="s">
        <v>98</v>
      </c>
      <c r="B130" s="13"/>
      <c r="C130" s="13"/>
      <c r="D130" s="30"/>
      <c r="E130" s="29" t="s">
        <v>1</v>
      </c>
      <c r="F130" s="70" t="s">
        <v>29</v>
      </c>
      <c r="G130" s="71"/>
      <c r="H130" s="71"/>
    </row>
    <row r="131" spans="1:9" ht="12" customHeight="1" x14ac:dyDescent="0.25">
      <c r="A131" s="13"/>
      <c r="B131" s="13"/>
      <c r="C131" s="13"/>
      <c r="D131" s="72" t="s">
        <v>3</v>
      </c>
      <c r="E131" s="72"/>
      <c r="F131" s="40">
        <v>1</v>
      </c>
      <c r="G131" s="13"/>
      <c r="H131" s="30"/>
    </row>
    <row r="132" spans="1:9" ht="12" customHeight="1" x14ac:dyDescent="0.25">
      <c r="A132" s="57" t="s">
        <v>5</v>
      </c>
      <c r="B132" s="57" t="s">
        <v>6</v>
      </c>
      <c r="C132" s="57"/>
      <c r="D132" s="57" t="s">
        <v>7</v>
      </c>
      <c r="E132" s="75" t="s">
        <v>8</v>
      </c>
      <c r="F132" s="75"/>
      <c r="G132" s="75"/>
      <c r="H132" s="57" t="s">
        <v>9</v>
      </c>
      <c r="I132" s="57" t="s">
        <v>119</v>
      </c>
    </row>
    <row r="133" spans="1:9" ht="12" customHeight="1" x14ac:dyDescent="0.25">
      <c r="A133" s="58"/>
      <c r="B133" s="73"/>
      <c r="C133" s="74"/>
      <c r="D133" s="58"/>
      <c r="E133" s="41" t="s">
        <v>10</v>
      </c>
      <c r="F133" s="41" t="s">
        <v>11</v>
      </c>
      <c r="G133" s="41" t="s">
        <v>12</v>
      </c>
      <c r="H133" s="58"/>
      <c r="I133" s="58"/>
    </row>
    <row r="134" spans="1:9" ht="12" customHeight="1" x14ac:dyDescent="0.25">
      <c r="A134" s="44">
        <v>1</v>
      </c>
      <c r="B134" s="67">
        <v>2</v>
      </c>
      <c r="C134" s="67"/>
      <c r="D134" s="39">
        <v>3</v>
      </c>
      <c r="E134" s="39">
        <v>4</v>
      </c>
      <c r="F134" s="39">
        <v>5</v>
      </c>
      <c r="G134" s="39">
        <v>6</v>
      </c>
      <c r="H134" s="39">
        <v>7</v>
      </c>
      <c r="I134" s="46">
        <v>8</v>
      </c>
    </row>
    <row r="135" spans="1:9" ht="12" customHeight="1" x14ac:dyDescent="0.25">
      <c r="A135" s="62" t="s">
        <v>13</v>
      </c>
      <c r="B135" s="65"/>
      <c r="C135" s="62"/>
      <c r="D135" s="62"/>
      <c r="E135" s="62"/>
      <c r="F135" s="62"/>
      <c r="G135" s="62"/>
      <c r="H135" s="62"/>
      <c r="I135" s="49"/>
    </row>
    <row r="136" spans="1:9" ht="12" customHeight="1" x14ac:dyDescent="0.25">
      <c r="A136" s="2">
        <v>3</v>
      </c>
      <c r="B136" s="20" t="s">
        <v>66</v>
      </c>
      <c r="C136" s="32"/>
      <c r="D136" s="24">
        <v>40</v>
      </c>
      <c r="E136" s="2">
        <v>2.21</v>
      </c>
      <c r="F136" s="2">
        <v>9.1199999999999992</v>
      </c>
      <c r="G136" s="2">
        <v>15.4</v>
      </c>
      <c r="H136" s="2">
        <v>154</v>
      </c>
      <c r="I136" s="50">
        <v>17.100000000000001</v>
      </c>
    </row>
    <row r="137" spans="1:9" ht="12" customHeight="1" x14ac:dyDescent="0.25">
      <c r="A137" s="2">
        <v>265</v>
      </c>
      <c r="B137" s="20" t="s">
        <v>57</v>
      </c>
      <c r="C137" s="32"/>
      <c r="D137" s="43">
        <v>165</v>
      </c>
      <c r="E137" s="2">
        <v>12.53</v>
      </c>
      <c r="F137" s="2">
        <v>14.08</v>
      </c>
      <c r="G137" s="2">
        <v>39.65</v>
      </c>
      <c r="H137" s="2">
        <v>529.04999999999995</v>
      </c>
      <c r="I137" s="50">
        <v>38.1</v>
      </c>
    </row>
    <row r="138" spans="1:9" ht="12" customHeight="1" x14ac:dyDescent="0.25">
      <c r="A138" s="2">
        <v>628</v>
      </c>
      <c r="B138" s="60" t="s">
        <v>67</v>
      </c>
      <c r="C138" s="61"/>
      <c r="D138" s="2">
        <v>215</v>
      </c>
      <c r="E138" s="2">
        <v>0.4</v>
      </c>
      <c r="F138" s="2">
        <v>0</v>
      </c>
      <c r="G138" s="2">
        <v>25.02</v>
      </c>
      <c r="H138" s="2">
        <v>93</v>
      </c>
      <c r="I138" s="50">
        <v>2.9</v>
      </c>
    </row>
    <row r="139" spans="1:9" ht="12" customHeight="1" x14ac:dyDescent="0.25">
      <c r="A139" s="59" t="s">
        <v>14</v>
      </c>
      <c r="B139" s="59"/>
      <c r="C139" s="59"/>
      <c r="D139" s="59"/>
      <c r="E139" s="31">
        <f t="shared" ref="E139:H139" si="19">SUM(E136:E138)</f>
        <v>15.139999999999999</v>
      </c>
      <c r="F139" s="31">
        <f t="shared" si="19"/>
        <v>23.2</v>
      </c>
      <c r="G139" s="31">
        <f t="shared" si="19"/>
        <v>80.069999999999993</v>
      </c>
      <c r="H139" s="31">
        <f t="shared" si="19"/>
        <v>776.05</v>
      </c>
      <c r="I139" s="51">
        <f>SUM(I136:I138)</f>
        <v>58.1</v>
      </c>
    </row>
    <row r="140" spans="1:9" ht="12" customHeight="1" x14ac:dyDescent="0.25">
      <c r="A140" s="62" t="s">
        <v>15</v>
      </c>
      <c r="B140" s="65"/>
      <c r="C140" s="62"/>
      <c r="D140" s="62"/>
      <c r="E140" s="62"/>
      <c r="F140" s="62"/>
      <c r="G140" s="62"/>
      <c r="H140" s="62"/>
      <c r="I140" s="52"/>
    </row>
    <row r="141" spans="1:9" ht="12" customHeight="1" x14ac:dyDescent="0.25">
      <c r="A141" s="2"/>
      <c r="B141" s="60" t="s">
        <v>48</v>
      </c>
      <c r="C141" s="61"/>
      <c r="D141" s="43">
        <v>60</v>
      </c>
      <c r="E141" s="2">
        <v>0.2</v>
      </c>
      <c r="F141" s="2">
        <v>0</v>
      </c>
      <c r="G141" s="2">
        <v>7.2</v>
      </c>
      <c r="H141" s="2">
        <v>78.8</v>
      </c>
      <c r="I141" s="50">
        <v>13.9</v>
      </c>
    </row>
    <row r="142" spans="1:9" ht="12" customHeight="1" x14ac:dyDescent="0.25">
      <c r="A142" s="2">
        <v>151</v>
      </c>
      <c r="B142" s="66" t="s">
        <v>106</v>
      </c>
      <c r="C142" s="66"/>
      <c r="D142" s="43">
        <v>250</v>
      </c>
      <c r="E142" s="2">
        <v>5.93</v>
      </c>
      <c r="F142" s="2">
        <v>19.04</v>
      </c>
      <c r="G142" s="2">
        <v>52.74</v>
      </c>
      <c r="H142" s="2">
        <v>336.73</v>
      </c>
      <c r="I142" s="50">
        <v>26.1</v>
      </c>
    </row>
    <row r="143" spans="1:9" ht="11.25" customHeight="1" x14ac:dyDescent="0.25">
      <c r="A143" s="2">
        <v>635</v>
      </c>
      <c r="B143" s="66" t="s">
        <v>107</v>
      </c>
      <c r="C143" s="66"/>
      <c r="D143" s="42">
        <v>240</v>
      </c>
      <c r="E143" s="2">
        <v>16.239999999999998</v>
      </c>
      <c r="F143" s="2">
        <v>29.09</v>
      </c>
      <c r="G143" s="2">
        <v>45.37</v>
      </c>
      <c r="H143" s="2">
        <v>673.15</v>
      </c>
      <c r="I143" s="50">
        <v>89.5</v>
      </c>
    </row>
    <row r="144" spans="1:9" ht="12" customHeight="1" x14ac:dyDescent="0.25">
      <c r="A144" s="2">
        <v>125</v>
      </c>
      <c r="B144" s="20" t="s">
        <v>114</v>
      </c>
      <c r="C144" s="32"/>
      <c r="D144" s="43">
        <v>200</v>
      </c>
      <c r="E144" s="2">
        <v>5.74</v>
      </c>
      <c r="F144" s="2">
        <v>5.2</v>
      </c>
      <c r="G144" s="2">
        <v>18.829999999999998</v>
      </c>
      <c r="H144" s="2">
        <v>144.80000000000001</v>
      </c>
      <c r="I144" s="50">
        <v>16.399999999999999</v>
      </c>
    </row>
    <row r="145" spans="1:9" ht="12" customHeight="1" x14ac:dyDescent="0.25">
      <c r="A145" s="2">
        <v>1</v>
      </c>
      <c r="B145" s="21" t="s">
        <v>88</v>
      </c>
      <c r="C145" s="32"/>
      <c r="D145" s="42">
        <v>30</v>
      </c>
      <c r="E145" s="2">
        <v>2.1800000000000002</v>
      </c>
      <c r="F145" s="2">
        <v>0.43</v>
      </c>
      <c r="G145" s="2">
        <v>19.27</v>
      </c>
      <c r="H145" s="2">
        <v>90.48</v>
      </c>
      <c r="I145" s="50">
        <v>3</v>
      </c>
    </row>
    <row r="146" spans="1:9" ht="12" customHeight="1" x14ac:dyDescent="0.25">
      <c r="A146" s="2">
        <v>1</v>
      </c>
      <c r="B146" s="60" t="s">
        <v>89</v>
      </c>
      <c r="C146" s="61"/>
      <c r="D146" s="43">
        <v>30</v>
      </c>
      <c r="E146" s="2">
        <v>2.46</v>
      </c>
      <c r="F146" s="2">
        <v>0.64</v>
      </c>
      <c r="G146" s="2">
        <v>14.58</v>
      </c>
      <c r="H146" s="2">
        <v>76.5</v>
      </c>
      <c r="I146" s="50">
        <v>3</v>
      </c>
    </row>
    <row r="147" spans="1:9" ht="12" customHeight="1" x14ac:dyDescent="0.25">
      <c r="A147" s="2"/>
      <c r="B147" s="60"/>
      <c r="C147" s="61"/>
      <c r="D147" s="43"/>
      <c r="E147" s="2"/>
      <c r="F147" s="2"/>
      <c r="G147" s="2"/>
      <c r="H147" s="2"/>
      <c r="I147" s="50"/>
    </row>
    <row r="148" spans="1:9" ht="12" customHeight="1" x14ac:dyDescent="0.25">
      <c r="A148" s="59" t="s">
        <v>17</v>
      </c>
      <c r="B148" s="59"/>
      <c r="C148" s="59"/>
      <c r="D148" s="59"/>
      <c r="E148" s="31">
        <f t="shared" ref="E148:H148" si="20">SUM(E141:E147)</f>
        <v>32.75</v>
      </c>
      <c r="F148" s="31">
        <f t="shared" si="20"/>
        <v>54.4</v>
      </c>
      <c r="G148" s="31">
        <f t="shared" si="20"/>
        <v>157.99</v>
      </c>
      <c r="H148" s="31">
        <f t="shared" si="20"/>
        <v>1400.46</v>
      </c>
      <c r="I148" s="51">
        <f t="shared" ref="I148" si="21">SUM(I141:I147)</f>
        <v>151.9</v>
      </c>
    </row>
    <row r="149" spans="1:9" ht="12" customHeight="1" x14ac:dyDescent="0.25">
      <c r="A149" s="62" t="s">
        <v>92</v>
      </c>
      <c r="B149" s="62"/>
      <c r="C149" s="62"/>
      <c r="D149" s="62"/>
      <c r="E149" s="62"/>
      <c r="F149" s="62"/>
      <c r="G149" s="62"/>
      <c r="H149" s="62"/>
      <c r="I149" s="52"/>
    </row>
    <row r="150" spans="1:9" ht="12" customHeight="1" x14ac:dyDescent="0.25">
      <c r="A150" s="2" t="s">
        <v>96</v>
      </c>
      <c r="B150" s="63" t="s">
        <v>97</v>
      </c>
      <c r="C150" s="64"/>
      <c r="D150" s="25">
        <v>200</v>
      </c>
      <c r="E150" s="2">
        <v>1</v>
      </c>
      <c r="F150" s="2">
        <v>0</v>
      </c>
      <c r="G150" s="2">
        <v>39.200000000000003</v>
      </c>
      <c r="H150" s="2">
        <v>246</v>
      </c>
      <c r="I150" s="50">
        <v>32</v>
      </c>
    </row>
    <row r="151" spans="1:9" ht="12" customHeight="1" x14ac:dyDescent="0.25">
      <c r="A151" s="59" t="s">
        <v>94</v>
      </c>
      <c r="B151" s="59"/>
      <c r="C151" s="59"/>
      <c r="D151" s="59"/>
      <c r="E151" s="31">
        <f>E150+0</f>
        <v>1</v>
      </c>
      <c r="F151" s="31">
        <f t="shared" ref="F151:H151" si="22">F150+0</f>
        <v>0</v>
      </c>
      <c r="G151" s="31">
        <f t="shared" si="22"/>
        <v>39.200000000000003</v>
      </c>
      <c r="H151" s="31">
        <f t="shared" si="22"/>
        <v>246</v>
      </c>
      <c r="I151" s="51">
        <v>32</v>
      </c>
    </row>
    <row r="152" spans="1:9" ht="12" customHeight="1" x14ac:dyDescent="0.25">
      <c r="A152" s="59" t="s">
        <v>18</v>
      </c>
      <c r="B152" s="59"/>
      <c r="C152" s="59"/>
      <c r="D152" s="59"/>
      <c r="E152" s="31">
        <f t="shared" ref="E152:I152" si="23">E139+E148+E151</f>
        <v>48.89</v>
      </c>
      <c r="F152" s="31">
        <f t="shared" si="23"/>
        <v>77.599999999999994</v>
      </c>
      <c r="G152" s="31">
        <f t="shared" si="23"/>
        <v>277.26</v>
      </c>
      <c r="H152" s="31">
        <f t="shared" si="23"/>
        <v>2422.5100000000002</v>
      </c>
      <c r="I152" s="51">
        <f t="shared" si="23"/>
        <v>242</v>
      </c>
    </row>
    <row r="153" spans="1:9" ht="12" customHeight="1" x14ac:dyDescent="0.25">
      <c r="A153" s="13"/>
      <c r="B153" s="13"/>
      <c r="C153" s="13"/>
      <c r="D153" s="13"/>
      <c r="E153" s="26" t="s">
        <v>75</v>
      </c>
      <c r="F153" s="13"/>
      <c r="G153" s="13"/>
      <c r="H153" s="13"/>
    </row>
    <row r="154" spans="1:9" ht="12" customHeight="1" x14ac:dyDescent="0.25">
      <c r="A154" s="9"/>
      <c r="B154" s="9"/>
      <c r="C154" s="9"/>
      <c r="D154" s="9"/>
      <c r="E154" s="9"/>
      <c r="F154" s="9"/>
      <c r="G154" s="9"/>
      <c r="H154" s="9"/>
    </row>
    <row r="155" spans="1:9" ht="12" customHeight="1" x14ac:dyDescent="0.25">
      <c r="A155" s="69" t="s">
        <v>31</v>
      </c>
      <c r="B155" s="69"/>
      <c r="C155" s="69"/>
      <c r="D155" s="69"/>
      <c r="E155" s="69"/>
      <c r="F155" s="69"/>
      <c r="G155" s="69"/>
      <c r="H155" s="69"/>
    </row>
    <row r="156" spans="1:9" ht="12" customHeight="1" x14ac:dyDescent="0.25">
      <c r="A156" s="12" t="s">
        <v>98</v>
      </c>
      <c r="B156" s="13"/>
      <c r="C156" s="13"/>
      <c r="D156" s="30"/>
      <c r="E156" s="29" t="s">
        <v>1</v>
      </c>
      <c r="F156" s="70" t="s">
        <v>2</v>
      </c>
      <c r="G156" s="71"/>
      <c r="H156" s="71"/>
    </row>
    <row r="157" spans="1:9" ht="12" customHeight="1" x14ac:dyDescent="0.25">
      <c r="A157" s="13"/>
      <c r="B157" s="13"/>
      <c r="C157" s="13"/>
      <c r="D157" s="72" t="s">
        <v>3</v>
      </c>
      <c r="E157" s="72"/>
      <c r="F157" s="40">
        <v>2</v>
      </c>
      <c r="G157" s="13"/>
      <c r="H157" s="30"/>
    </row>
    <row r="158" spans="1:9" ht="12" customHeight="1" x14ac:dyDescent="0.25">
      <c r="A158" s="57" t="s">
        <v>5</v>
      </c>
      <c r="B158" s="57" t="s">
        <v>6</v>
      </c>
      <c r="C158" s="57"/>
      <c r="D158" s="57" t="s">
        <v>7</v>
      </c>
      <c r="E158" s="75" t="s">
        <v>8</v>
      </c>
      <c r="F158" s="75"/>
      <c r="G158" s="75"/>
      <c r="H158" s="57" t="s">
        <v>9</v>
      </c>
      <c r="I158" s="57" t="s">
        <v>119</v>
      </c>
    </row>
    <row r="159" spans="1:9" ht="12" customHeight="1" x14ac:dyDescent="0.25">
      <c r="A159" s="58"/>
      <c r="B159" s="73"/>
      <c r="C159" s="74"/>
      <c r="D159" s="58"/>
      <c r="E159" s="41" t="s">
        <v>10</v>
      </c>
      <c r="F159" s="41" t="s">
        <v>11</v>
      </c>
      <c r="G159" s="41" t="s">
        <v>12</v>
      </c>
      <c r="H159" s="58"/>
      <c r="I159" s="58"/>
    </row>
    <row r="160" spans="1:9" ht="12" customHeight="1" x14ac:dyDescent="0.25">
      <c r="A160" s="44">
        <v>1</v>
      </c>
      <c r="B160" s="67">
        <v>2</v>
      </c>
      <c r="C160" s="67"/>
      <c r="D160" s="39">
        <v>3</v>
      </c>
      <c r="E160" s="39">
        <v>4</v>
      </c>
      <c r="F160" s="39">
        <v>5</v>
      </c>
      <c r="G160" s="39">
        <v>6</v>
      </c>
      <c r="H160" s="39">
        <v>7</v>
      </c>
      <c r="I160" s="46">
        <v>8</v>
      </c>
    </row>
    <row r="161" spans="1:9" ht="12" customHeight="1" x14ac:dyDescent="0.25">
      <c r="A161" s="62" t="s">
        <v>13</v>
      </c>
      <c r="B161" s="65"/>
      <c r="C161" s="62"/>
      <c r="D161" s="62"/>
      <c r="E161" s="62"/>
      <c r="F161" s="62"/>
      <c r="G161" s="62"/>
      <c r="H161" s="62"/>
      <c r="I161" s="49"/>
    </row>
    <row r="162" spans="1:9" ht="12" customHeight="1" x14ac:dyDescent="0.25">
      <c r="A162" s="2">
        <v>2</v>
      </c>
      <c r="B162" s="60" t="s">
        <v>62</v>
      </c>
      <c r="C162" s="61"/>
      <c r="D162" s="43">
        <v>55</v>
      </c>
      <c r="E162" s="2">
        <v>2.56</v>
      </c>
      <c r="F162" s="2">
        <v>5.8</v>
      </c>
      <c r="G162" s="2">
        <v>28.8</v>
      </c>
      <c r="H162" s="2">
        <v>123.5</v>
      </c>
      <c r="I162" s="50">
        <v>14.6</v>
      </c>
    </row>
    <row r="163" spans="1:9" ht="12" customHeight="1" x14ac:dyDescent="0.25">
      <c r="A163" s="2">
        <v>257</v>
      </c>
      <c r="B163" s="66" t="s">
        <v>69</v>
      </c>
      <c r="C163" s="66"/>
      <c r="D163" s="43">
        <v>210</v>
      </c>
      <c r="E163" s="2">
        <v>2.97</v>
      </c>
      <c r="F163" s="2">
        <v>11</v>
      </c>
      <c r="G163" s="2">
        <v>31.79</v>
      </c>
      <c r="H163" s="2">
        <v>258.83</v>
      </c>
      <c r="I163" s="50">
        <v>30.9</v>
      </c>
    </row>
    <row r="164" spans="1:9" ht="12" customHeight="1" x14ac:dyDescent="0.25">
      <c r="A164" s="2">
        <v>628</v>
      </c>
      <c r="B164" s="60" t="s">
        <v>67</v>
      </c>
      <c r="C164" s="61"/>
      <c r="D164" s="2">
        <v>215</v>
      </c>
      <c r="E164" s="2">
        <v>0.4</v>
      </c>
      <c r="F164" s="2">
        <v>0</v>
      </c>
      <c r="G164" s="2">
        <v>25.02</v>
      </c>
      <c r="H164" s="2">
        <v>93</v>
      </c>
      <c r="I164" s="50">
        <v>2.9</v>
      </c>
    </row>
    <row r="165" spans="1:9" ht="12" customHeight="1" x14ac:dyDescent="0.25">
      <c r="A165" s="59" t="s">
        <v>14</v>
      </c>
      <c r="B165" s="59"/>
      <c r="C165" s="59"/>
      <c r="D165" s="59"/>
      <c r="E165" s="31">
        <f>SUM(E162:E164)</f>
        <v>5.9300000000000006</v>
      </c>
      <c r="F165" s="31">
        <f>SUM(F162:F164)</f>
        <v>16.8</v>
      </c>
      <c r="G165" s="31">
        <f>SUM(G162:G164)</f>
        <v>85.61</v>
      </c>
      <c r="H165" s="31">
        <f>SUM(H162:H164)</f>
        <v>475.33</v>
      </c>
      <c r="I165" s="51">
        <f>SUM(I162:I164)</f>
        <v>48.4</v>
      </c>
    </row>
    <row r="166" spans="1:9" ht="12" customHeight="1" x14ac:dyDescent="0.25">
      <c r="A166" s="62" t="s">
        <v>15</v>
      </c>
      <c r="B166" s="65"/>
      <c r="C166" s="62"/>
      <c r="D166" s="62"/>
      <c r="E166" s="62"/>
      <c r="F166" s="62"/>
      <c r="G166" s="62"/>
      <c r="H166" s="62"/>
      <c r="I166" s="52"/>
    </row>
    <row r="167" spans="1:9" ht="12" customHeight="1" x14ac:dyDescent="0.25">
      <c r="A167" s="2"/>
      <c r="B167" s="60" t="s">
        <v>70</v>
      </c>
      <c r="C167" s="61"/>
      <c r="D167" s="43">
        <v>60</v>
      </c>
      <c r="E167" s="2">
        <v>2</v>
      </c>
      <c r="F167" s="2">
        <v>11.8</v>
      </c>
      <c r="G167" s="2">
        <v>13.9</v>
      </c>
      <c r="H167" s="2">
        <v>86.1</v>
      </c>
      <c r="I167" s="50">
        <v>15.5</v>
      </c>
    </row>
    <row r="168" spans="1:9" ht="12" customHeight="1" x14ac:dyDescent="0.25">
      <c r="A168" s="2">
        <v>139</v>
      </c>
      <c r="B168" s="11" t="s">
        <v>109</v>
      </c>
      <c r="C168" s="32"/>
      <c r="D168" s="43">
        <v>250</v>
      </c>
      <c r="E168" s="2">
        <v>23.03</v>
      </c>
      <c r="F168" s="2">
        <v>28.37</v>
      </c>
      <c r="G168" s="2">
        <v>40.79</v>
      </c>
      <c r="H168" s="2">
        <v>376.79</v>
      </c>
      <c r="I168" s="50">
        <v>34.299999999999997</v>
      </c>
    </row>
    <row r="169" spans="1:9" ht="12" customHeight="1" x14ac:dyDescent="0.25">
      <c r="A169" s="2">
        <v>444</v>
      </c>
      <c r="B169" s="11" t="s">
        <v>99</v>
      </c>
      <c r="C169" s="23"/>
      <c r="D169" s="2">
        <v>130</v>
      </c>
      <c r="E169" s="2">
        <v>14.13</v>
      </c>
      <c r="F169" s="2">
        <v>12.94</v>
      </c>
      <c r="G169" s="2">
        <v>47.52</v>
      </c>
      <c r="H169" s="2">
        <v>637.1</v>
      </c>
      <c r="I169" s="50">
        <v>84.2</v>
      </c>
    </row>
    <row r="170" spans="1:9" ht="12" customHeight="1" x14ac:dyDescent="0.25">
      <c r="A170" s="2">
        <v>469</v>
      </c>
      <c r="B170" s="11" t="s">
        <v>16</v>
      </c>
      <c r="C170" s="23"/>
      <c r="D170" s="43">
        <v>150</v>
      </c>
      <c r="E170" s="2">
        <v>15.4</v>
      </c>
      <c r="F170" s="2">
        <v>17.5</v>
      </c>
      <c r="G170" s="2">
        <v>32.6</v>
      </c>
      <c r="H170" s="2">
        <v>287</v>
      </c>
      <c r="I170" s="50">
        <v>13.9</v>
      </c>
    </row>
    <row r="171" spans="1:9" ht="12" customHeight="1" x14ac:dyDescent="0.25">
      <c r="A171" s="2">
        <v>629</v>
      </c>
      <c r="B171" s="11" t="s">
        <v>46</v>
      </c>
      <c r="C171" s="32"/>
      <c r="D171" s="43">
        <v>220</v>
      </c>
      <c r="E171" s="2">
        <v>0.46</v>
      </c>
      <c r="F171" s="2">
        <v>0</v>
      </c>
      <c r="G171" s="2">
        <v>27.26</v>
      </c>
      <c r="H171" s="2">
        <v>96.23</v>
      </c>
      <c r="I171" s="50">
        <v>4.9000000000000004</v>
      </c>
    </row>
    <row r="172" spans="1:9" ht="12" customHeight="1" x14ac:dyDescent="0.25">
      <c r="A172" s="2">
        <v>1</v>
      </c>
      <c r="B172" s="11" t="s">
        <v>88</v>
      </c>
      <c r="C172" s="32"/>
      <c r="D172" s="42">
        <v>30</v>
      </c>
      <c r="E172" s="2">
        <v>2.1800000000000002</v>
      </c>
      <c r="F172" s="2">
        <v>0.43</v>
      </c>
      <c r="G172" s="2">
        <v>19.27</v>
      </c>
      <c r="H172" s="2">
        <v>90.48</v>
      </c>
      <c r="I172" s="50">
        <v>3</v>
      </c>
    </row>
    <row r="173" spans="1:9" ht="12" customHeight="1" x14ac:dyDescent="0.25">
      <c r="A173" s="2">
        <v>1</v>
      </c>
      <c r="B173" s="60" t="s">
        <v>89</v>
      </c>
      <c r="C173" s="61"/>
      <c r="D173" s="43">
        <v>30</v>
      </c>
      <c r="E173" s="2">
        <v>2.46</v>
      </c>
      <c r="F173" s="2">
        <v>0.64</v>
      </c>
      <c r="G173" s="2">
        <v>14.58</v>
      </c>
      <c r="H173" s="2">
        <v>76.5</v>
      </c>
      <c r="I173" s="50">
        <v>3</v>
      </c>
    </row>
    <row r="174" spans="1:9" ht="12" customHeight="1" x14ac:dyDescent="0.25">
      <c r="A174" s="59" t="s">
        <v>17</v>
      </c>
      <c r="B174" s="59"/>
      <c r="C174" s="59"/>
      <c r="D174" s="59"/>
      <c r="E174" s="31">
        <f t="shared" ref="E174:H174" si="24">SUM(E167:E173)</f>
        <v>59.660000000000004</v>
      </c>
      <c r="F174" s="31">
        <f t="shared" si="24"/>
        <v>71.680000000000007</v>
      </c>
      <c r="G174" s="31">
        <f t="shared" si="24"/>
        <v>195.92000000000002</v>
      </c>
      <c r="H174" s="31">
        <f t="shared" si="24"/>
        <v>1650.2</v>
      </c>
      <c r="I174" s="51">
        <f t="shared" ref="I174" si="25">SUM(I167:I173)</f>
        <v>158.80000000000001</v>
      </c>
    </row>
    <row r="175" spans="1:9" ht="12" customHeight="1" x14ac:dyDescent="0.25">
      <c r="A175" s="62" t="s">
        <v>92</v>
      </c>
      <c r="B175" s="62"/>
      <c r="C175" s="62"/>
      <c r="D175" s="62"/>
      <c r="E175" s="62"/>
      <c r="F175" s="62"/>
      <c r="G175" s="62"/>
      <c r="H175" s="62"/>
      <c r="I175" s="52"/>
    </row>
    <row r="176" spans="1:9" ht="12" customHeight="1" x14ac:dyDescent="0.25">
      <c r="A176" s="2"/>
      <c r="B176" s="76" t="s">
        <v>93</v>
      </c>
      <c r="C176" s="77"/>
      <c r="D176" s="25">
        <v>120</v>
      </c>
      <c r="E176" s="2">
        <v>1.73</v>
      </c>
      <c r="F176" s="2">
        <v>1.73</v>
      </c>
      <c r="G176" s="2">
        <v>42.47</v>
      </c>
      <c r="H176" s="2">
        <v>203.68</v>
      </c>
      <c r="I176" s="50">
        <v>34.799999999999997</v>
      </c>
    </row>
    <row r="177" spans="1:9" ht="12" customHeight="1" x14ac:dyDescent="0.25">
      <c r="A177" s="59" t="s">
        <v>94</v>
      </c>
      <c r="B177" s="59"/>
      <c r="C177" s="59"/>
      <c r="D177" s="59"/>
      <c r="E177" s="31">
        <f>E176+0</f>
        <v>1.73</v>
      </c>
      <c r="F177" s="31">
        <f t="shared" ref="F177:H177" si="26">F176+0</f>
        <v>1.73</v>
      </c>
      <c r="G177" s="31">
        <f t="shared" si="26"/>
        <v>42.47</v>
      </c>
      <c r="H177" s="31">
        <f t="shared" si="26"/>
        <v>203.68</v>
      </c>
      <c r="I177" s="51">
        <v>34.799999999999997</v>
      </c>
    </row>
    <row r="178" spans="1:9" ht="12" customHeight="1" x14ac:dyDescent="0.25">
      <c r="A178" s="59" t="s">
        <v>18</v>
      </c>
      <c r="B178" s="59"/>
      <c r="C178" s="59"/>
      <c r="D178" s="59"/>
      <c r="E178" s="31">
        <f>E165+E174+E177</f>
        <v>67.320000000000007</v>
      </c>
      <c r="F178" s="31">
        <f t="shared" ref="F178:I178" si="27">F165+F174+F177</f>
        <v>90.210000000000008</v>
      </c>
      <c r="G178" s="31">
        <f t="shared" si="27"/>
        <v>324</v>
      </c>
      <c r="H178" s="31">
        <f t="shared" si="27"/>
        <v>2329.21</v>
      </c>
      <c r="I178" s="51">
        <f t="shared" si="27"/>
        <v>242</v>
      </c>
    </row>
    <row r="179" spans="1:9" ht="12" customHeight="1" x14ac:dyDescent="0.25">
      <c r="A179" s="13"/>
      <c r="B179" s="13"/>
      <c r="C179" s="13"/>
      <c r="D179" s="13"/>
      <c r="E179" s="26" t="s">
        <v>75</v>
      </c>
      <c r="F179" s="13"/>
      <c r="G179" s="13"/>
      <c r="H179" s="13"/>
    </row>
    <row r="180" spans="1:9" ht="12" customHeight="1" x14ac:dyDescent="0.25">
      <c r="A180" s="69" t="s">
        <v>32</v>
      </c>
      <c r="B180" s="69"/>
      <c r="C180" s="69"/>
      <c r="D180" s="69"/>
      <c r="E180" s="69"/>
      <c r="F180" s="69"/>
      <c r="G180" s="69"/>
      <c r="H180" s="69"/>
    </row>
    <row r="181" spans="1:9" ht="12" customHeight="1" x14ac:dyDescent="0.25">
      <c r="A181" s="12" t="s">
        <v>98</v>
      </c>
      <c r="B181" s="13"/>
      <c r="C181" s="13"/>
      <c r="D181" s="30"/>
      <c r="E181" s="29" t="s">
        <v>1</v>
      </c>
      <c r="F181" s="70" t="s">
        <v>20</v>
      </c>
      <c r="G181" s="71"/>
      <c r="H181" s="71"/>
    </row>
    <row r="182" spans="1:9" ht="12" customHeight="1" x14ac:dyDescent="0.25">
      <c r="A182" s="13"/>
      <c r="B182" s="13"/>
      <c r="C182" s="13"/>
      <c r="D182" s="72" t="s">
        <v>3</v>
      </c>
      <c r="E182" s="72"/>
      <c r="F182" s="40">
        <v>2</v>
      </c>
      <c r="G182" s="13"/>
      <c r="H182" s="30"/>
    </row>
    <row r="183" spans="1:9" ht="12" customHeight="1" x14ac:dyDescent="0.25">
      <c r="A183" s="57" t="s">
        <v>5</v>
      </c>
      <c r="B183" s="57" t="s">
        <v>6</v>
      </c>
      <c r="C183" s="57"/>
      <c r="D183" s="57" t="s">
        <v>7</v>
      </c>
      <c r="E183" s="75" t="s">
        <v>8</v>
      </c>
      <c r="F183" s="75"/>
      <c r="G183" s="75"/>
      <c r="H183" s="57" t="s">
        <v>9</v>
      </c>
      <c r="I183" s="57" t="s">
        <v>119</v>
      </c>
    </row>
    <row r="184" spans="1:9" ht="12" customHeight="1" x14ac:dyDescent="0.25">
      <c r="A184" s="58"/>
      <c r="B184" s="73"/>
      <c r="C184" s="74"/>
      <c r="D184" s="58"/>
      <c r="E184" s="41" t="s">
        <v>10</v>
      </c>
      <c r="F184" s="41" t="s">
        <v>11</v>
      </c>
      <c r="G184" s="41" t="s">
        <v>12</v>
      </c>
      <c r="H184" s="58"/>
      <c r="I184" s="58"/>
    </row>
    <row r="185" spans="1:9" ht="12" customHeight="1" x14ac:dyDescent="0.25">
      <c r="A185" s="44">
        <v>1</v>
      </c>
      <c r="B185" s="67">
        <v>2</v>
      </c>
      <c r="C185" s="67"/>
      <c r="D185" s="39">
        <v>3</v>
      </c>
      <c r="E185" s="39">
        <v>4</v>
      </c>
      <c r="F185" s="39">
        <v>5</v>
      </c>
      <c r="G185" s="39">
        <v>6</v>
      </c>
      <c r="H185" s="39">
        <v>7</v>
      </c>
      <c r="I185" s="46">
        <v>8</v>
      </c>
    </row>
    <row r="186" spans="1:9" ht="12" customHeight="1" x14ac:dyDescent="0.25">
      <c r="A186" s="62" t="s">
        <v>13</v>
      </c>
      <c r="B186" s="65"/>
      <c r="C186" s="62"/>
      <c r="D186" s="62"/>
      <c r="E186" s="62"/>
      <c r="F186" s="62"/>
      <c r="G186" s="62"/>
      <c r="H186" s="62"/>
      <c r="I186" s="49"/>
    </row>
    <row r="187" spans="1:9" ht="12" customHeight="1" x14ac:dyDescent="0.25">
      <c r="A187" s="2">
        <v>1</v>
      </c>
      <c r="B187" s="20" t="s">
        <v>68</v>
      </c>
      <c r="C187" s="32"/>
      <c r="D187" s="43">
        <v>50</v>
      </c>
      <c r="E187" s="2">
        <v>6</v>
      </c>
      <c r="F187" s="2">
        <v>8.5</v>
      </c>
      <c r="G187" s="2">
        <v>8.3000000000000007</v>
      </c>
      <c r="H187" s="2">
        <v>159.4</v>
      </c>
      <c r="I187" s="50">
        <v>19.7</v>
      </c>
    </row>
    <row r="188" spans="1:9" ht="12" customHeight="1" x14ac:dyDescent="0.25">
      <c r="A188" s="2">
        <v>257</v>
      </c>
      <c r="B188" s="22" t="s">
        <v>53</v>
      </c>
      <c r="C188" s="32"/>
      <c r="D188" s="2">
        <v>210</v>
      </c>
      <c r="E188" s="2">
        <v>16.95</v>
      </c>
      <c r="F188" s="2">
        <v>24.04</v>
      </c>
      <c r="G188" s="2">
        <v>42</v>
      </c>
      <c r="H188" s="2">
        <v>369.25</v>
      </c>
      <c r="I188" s="50">
        <v>33.700000000000003</v>
      </c>
    </row>
    <row r="189" spans="1:9" ht="12" customHeight="1" x14ac:dyDescent="0.25">
      <c r="A189" s="2">
        <v>628</v>
      </c>
      <c r="B189" s="60" t="s">
        <v>67</v>
      </c>
      <c r="C189" s="61"/>
      <c r="D189" s="2" t="s">
        <v>47</v>
      </c>
      <c r="E189" s="2">
        <v>0.4</v>
      </c>
      <c r="F189" s="2">
        <v>0</v>
      </c>
      <c r="G189" s="2">
        <v>25.02</v>
      </c>
      <c r="H189" s="2">
        <v>93</v>
      </c>
      <c r="I189" s="50">
        <v>2.9</v>
      </c>
    </row>
    <row r="190" spans="1:9" ht="12" customHeight="1" x14ac:dyDescent="0.25">
      <c r="A190" s="59" t="s">
        <v>14</v>
      </c>
      <c r="B190" s="59"/>
      <c r="C190" s="59"/>
      <c r="D190" s="59"/>
      <c r="E190" s="31">
        <f>SUM(E187:E189)</f>
        <v>23.349999999999998</v>
      </c>
      <c r="F190" s="31">
        <f>SUM(F187:F189)</f>
        <v>32.54</v>
      </c>
      <c r="G190" s="31">
        <f>SUM(G187:G189)</f>
        <v>75.319999999999993</v>
      </c>
      <c r="H190" s="31">
        <f>SUM(H187:H189)</f>
        <v>621.65</v>
      </c>
      <c r="I190" s="51">
        <f>SUM(I187:I189)</f>
        <v>56.300000000000004</v>
      </c>
    </row>
    <row r="191" spans="1:9" ht="12" customHeight="1" x14ac:dyDescent="0.25">
      <c r="A191" s="62" t="s">
        <v>15</v>
      </c>
      <c r="B191" s="65"/>
      <c r="C191" s="62"/>
      <c r="D191" s="62"/>
      <c r="E191" s="62"/>
      <c r="F191" s="62"/>
      <c r="G191" s="62"/>
      <c r="H191" s="62"/>
      <c r="I191" s="52"/>
    </row>
    <row r="192" spans="1:9" ht="12.75" customHeight="1" x14ac:dyDescent="0.25">
      <c r="A192" s="2" t="s">
        <v>74</v>
      </c>
      <c r="B192" s="66" t="s">
        <v>55</v>
      </c>
      <c r="C192" s="66"/>
      <c r="D192" s="43">
        <v>60</v>
      </c>
      <c r="E192" s="2">
        <v>1.74</v>
      </c>
      <c r="F192" s="2">
        <v>1.1399999999999999</v>
      </c>
      <c r="G192" s="2">
        <v>6.48</v>
      </c>
      <c r="H192" s="2">
        <v>47.4</v>
      </c>
      <c r="I192" s="50">
        <v>13.4</v>
      </c>
    </row>
    <row r="193" spans="1:9" ht="12.75" customHeight="1" x14ac:dyDescent="0.25">
      <c r="A193" s="2">
        <v>110</v>
      </c>
      <c r="B193" s="11" t="s">
        <v>76</v>
      </c>
      <c r="C193" s="32"/>
      <c r="D193" s="42">
        <v>260</v>
      </c>
      <c r="E193" s="8">
        <v>16.03</v>
      </c>
      <c r="F193" s="8">
        <v>25.95</v>
      </c>
      <c r="G193" s="8">
        <v>58.03</v>
      </c>
      <c r="H193" s="8">
        <v>326.12</v>
      </c>
      <c r="I193" s="50">
        <v>36.700000000000003</v>
      </c>
    </row>
    <row r="194" spans="1:9" ht="12" customHeight="1" x14ac:dyDescent="0.25">
      <c r="A194" s="2">
        <v>401</v>
      </c>
      <c r="B194" s="60" t="s">
        <v>91</v>
      </c>
      <c r="C194" s="61"/>
      <c r="D194" s="2">
        <v>90</v>
      </c>
      <c r="E194" s="2">
        <v>25.02</v>
      </c>
      <c r="F194" s="2">
        <v>20.7</v>
      </c>
      <c r="G194" s="2">
        <v>56.44</v>
      </c>
      <c r="H194" s="2">
        <v>651.20000000000005</v>
      </c>
      <c r="I194" s="50">
        <v>69.7</v>
      </c>
    </row>
    <row r="195" spans="1:9" ht="12" customHeight="1" x14ac:dyDescent="0.25">
      <c r="A195" s="2">
        <v>469</v>
      </c>
      <c r="B195" s="60" t="s">
        <v>65</v>
      </c>
      <c r="C195" s="61"/>
      <c r="D195" s="43">
        <v>150</v>
      </c>
      <c r="E195" s="2">
        <v>15.95</v>
      </c>
      <c r="F195" s="2">
        <v>12.94</v>
      </c>
      <c r="G195" s="2">
        <v>72.069999999999993</v>
      </c>
      <c r="H195" s="2">
        <v>297.83999999999997</v>
      </c>
      <c r="I195" s="50">
        <v>15.8</v>
      </c>
    </row>
    <row r="196" spans="1:9" ht="12" customHeight="1" x14ac:dyDescent="0.25">
      <c r="A196" s="2">
        <v>1047</v>
      </c>
      <c r="B196" s="60" t="s">
        <v>30</v>
      </c>
      <c r="C196" s="61"/>
      <c r="D196" s="43">
        <v>200</v>
      </c>
      <c r="E196" s="4">
        <v>0.01</v>
      </c>
      <c r="F196" s="4">
        <v>0</v>
      </c>
      <c r="G196" s="4">
        <v>27.3</v>
      </c>
      <c r="H196" s="4">
        <v>128</v>
      </c>
      <c r="I196" s="50">
        <v>12.1</v>
      </c>
    </row>
    <row r="197" spans="1:9" ht="12" customHeight="1" x14ac:dyDescent="0.25">
      <c r="A197" s="2">
        <v>1</v>
      </c>
      <c r="B197" s="11" t="s">
        <v>88</v>
      </c>
      <c r="C197" s="32"/>
      <c r="D197" s="42">
        <v>30</v>
      </c>
      <c r="E197" s="2">
        <v>2.1800000000000002</v>
      </c>
      <c r="F197" s="2">
        <v>0.43</v>
      </c>
      <c r="G197" s="2">
        <v>19.27</v>
      </c>
      <c r="H197" s="2">
        <v>90.48</v>
      </c>
      <c r="I197" s="50">
        <v>3</v>
      </c>
    </row>
    <row r="198" spans="1:9" ht="12" customHeight="1" x14ac:dyDescent="0.25">
      <c r="A198" s="2">
        <v>1</v>
      </c>
      <c r="B198" s="60" t="s">
        <v>89</v>
      </c>
      <c r="C198" s="61"/>
      <c r="D198" s="43">
        <v>30</v>
      </c>
      <c r="E198" s="2">
        <v>2.46</v>
      </c>
      <c r="F198" s="2">
        <v>0.64</v>
      </c>
      <c r="G198" s="2">
        <v>14.58</v>
      </c>
      <c r="H198" s="2">
        <v>76.5</v>
      </c>
      <c r="I198" s="50">
        <v>3</v>
      </c>
    </row>
    <row r="199" spans="1:9" ht="12" customHeight="1" x14ac:dyDescent="0.25">
      <c r="A199" s="78" t="s">
        <v>17</v>
      </c>
      <c r="B199" s="79"/>
      <c r="C199" s="79"/>
      <c r="D199" s="80"/>
      <c r="E199" s="31">
        <f t="shared" ref="E199:H199" si="28">SUM(E192:E198)</f>
        <v>63.389999999999993</v>
      </c>
      <c r="F199" s="31">
        <f t="shared" si="28"/>
        <v>61.8</v>
      </c>
      <c r="G199" s="31">
        <f t="shared" si="28"/>
        <v>254.17000000000002</v>
      </c>
      <c r="H199" s="31">
        <f t="shared" si="28"/>
        <v>1617.54</v>
      </c>
      <c r="I199" s="51">
        <f t="shared" ref="I199" si="29">SUM(I192:I198)</f>
        <v>153.70000000000002</v>
      </c>
    </row>
    <row r="200" spans="1:9" ht="12" customHeight="1" x14ac:dyDescent="0.25">
      <c r="A200" s="81" t="s">
        <v>92</v>
      </c>
      <c r="B200" s="82"/>
      <c r="C200" s="82"/>
      <c r="D200" s="82"/>
      <c r="E200" s="82"/>
      <c r="F200" s="82"/>
      <c r="G200" s="82"/>
      <c r="H200" s="83"/>
      <c r="I200" s="52"/>
    </row>
    <row r="201" spans="1:9" ht="12" customHeight="1" x14ac:dyDescent="0.25">
      <c r="A201" s="2" t="s">
        <v>96</v>
      </c>
      <c r="B201" s="63" t="s">
        <v>97</v>
      </c>
      <c r="C201" s="64"/>
      <c r="D201" s="25">
        <v>200</v>
      </c>
      <c r="E201" s="2">
        <v>1</v>
      </c>
      <c r="F201" s="2">
        <v>0</v>
      </c>
      <c r="G201" s="2">
        <v>39.200000000000003</v>
      </c>
      <c r="H201" s="2">
        <v>246</v>
      </c>
      <c r="I201" s="50">
        <v>32</v>
      </c>
    </row>
    <row r="202" spans="1:9" ht="12" customHeight="1" x14ac:dyDescent="0.25">
      <c r="A202" s="78" t="s">
        <v>94</v>
      </c>
      <c r="B202" s="79"/>
      <c r="C202" s="79"/>
      <c r="D202" s="80"/>
      <c r="E202" s="34">
        <f>E201+0</f>
        <v>1</v>
      </c>
      <c r="F202" s="34">
        <f t="shared" ref="F202:H202" si="30">F201+0</f>
        <v>0</v>
      </c>
      <c r="G202" s="34">
        <f t="shared" si="30"/>
        <v>39.200000000000003</v>
      </c>
      <c r="H202" s="34">
        <f t="shared" si="30"/>
        <v>246</v>
      </c>
      <c r="I202" s="51">
        <v>32</v>
      </c>
    </row>
    <row r="203" spans="1:9" ht="12" customHeight="1" x14ac:dyDescent="0.25">
      <c r="A203" s="78" t="s">
        <v>18</v>
      </c>
      <c r="B203" s="79"/>
      <c r="C203" s="79"/>
      <c r="D203" s="80"/>
      <c r="E203" s="31">
        <f>E190+E199+E202</f>
        <v>87.74</v>
      </c>
      <c r="F203" s="31">
        <f>F190+F199+F202</f>
        <v>94.34</v>
      </c>
      <c r="G203" s="31">
        <f>G190+G199+G202</f>
        <v>368.69</v>
      </c>
      <c r="H203" s="31">
        <f>H190+H199+H202</f>
        <v>2485.19</v>
      </c>
      <c r="I203" s="51">
        <f t="shared" ref="I203" si="31">I190+I199+I202</f>
        <v>242.00000000000003</v>
      </c>
    </row>
    <row r="204" spans="1:9" ht="12" customHeight="1" x14ac:dyDescent="0.25">
      <c r="A204" s="13"/>
      <c r="B204" s="13"/>
      <c r="C204" s="13"/>
      <c r="D204" s="13"/>
      <c r="E204" s="26" t="s">
        <v>75</v>
      </c>
      <c r="F204" s="13"/>
      <c r="G204" s="13"/>
      <c r="H204" s="13"/>
    </row>
    <row r="205" spans="1:9" ht="12" customHeight="1" x14ac:dyDescent="0.25">
      <c r="A205" s="69" t="s">
        <v>33</v>
      </c>
      <c r="B205" s="69"/>
      <c r="C205" s="69"/>
      <c r="D205" s="69"/>
      <c r="E205" s="69"/>
      <c r="F205" s="69"/>
      <c r="G205" s="69"/>
      <c r="H205" s="69"/>
    </row>
    <row r="206" spans="1:9" ht="12" customHeight="1" x14ac:dyDescent="0.25">
      <c r="A206" s="12" t="s">
        <v>90</v>
      </c>
      <c r="B206" s="13"/>
      <c r="C206" s="13"/>
      <c r="D206" s="30"/>
      <c r="E206" s="29" t="s">
        <v>1</v>
      </c>
      <c r="F206" s="70" t="s">
        <v>23</v>
      </c>
      <c r="G206" s="71"/>
      <c r="H206" s="71"/>
    </row>
    <row r="207" spans="1:9" ht="12" customHeight="1" x14ac:dyDescent="0.25">
      <c r="A207" s="13"/>
      <c r="B207" s="13"/>
      <c r="C207" s="13"/>
      <c r="D207" s="72" t="s">
        <v>3</v>
      </c>
      <c r="E207" s="72"/>
      <c r="F207" s="40">
        <v>2</v>
      </c>
      <c r="G207" s="13"/>
      <c r="H207" s="30"/>
    </row>
    <row r="208" spans="1:9" ht="12" customHeight="1" x14ac:dyDescent="0.25">
      <c r="A208" s="57" t="s">
        <v>5</v>
      </c>
      <c r="B208" s="57" t="s">
        <v>6</v>
      </c>
      <c r="C208" s="57"/>
      <c r="D208" s="57" t="s">
        <v>7</v>
      </c>
      <c r="E208" s="75" t="s">
        <v>8</v>
      </c>
      <c r="F208" s="75"/>
      <c r="G208" s="75"/>
      <c r="H208" s="57" t="s">
        <v>9</v>
      </c>
      <c r="I208" s="57" t="s">
        <v>119</v>
      </c>
    </row>
    <row r="209" spans="1:10" ht="12" customHeight="1" x14ac:dyDescent="0.25">
      <c r="A209" s="58"/>
      <c r="B209" s="73"/>
      <c r="C209" s="74"/>
      <c r="D209" s="58"/>
      <c r="E209" s="41" t="s">
        <v>10</v>
      </c>
      <c r="F209" s="41" t="s">
        <v>11</v>
      </c>
      <c r="G209" s="41" t="s">
        <v>12</v>
      </c>
      <c r="H209" s="58"/>
      <c r="I209" s="58"/>
    </row>
    <row r="210" spans="1:10" ht="12" customHeight="1" x14ac:dyDescent="0.25">
      <c r="A210" s="44">
        <v>1</v>
      </c>
      <c r="B210" s="67">
        <v>2</v>
      </c>
      <c r="C210" s="67"/>
      <c r="D210" s="39">
        <v>3</v>
      </c>
      <c r="E210" s="39">
        <v>4</v>
      </c>
      <c r="F210" s="39">
        <v>5</v>
      </c>
      <c r="G210" s="39">
        <v>6</v>
      </c>
      <c r="H210" s="39">
        <v>7</v>
      </c>
      <c r="I210" s="46">
        <v>8</v>
      </c>
    </row>
    <row r="211" spans="1:10" ht="12" customHeight="1" x14ac:dyDescent="0.25">
      <c r="A211" s="62" t="s">
        <v>13</v>
      </c>
      <c r="B211" s="65"/>
      <c r="C211" s="62"/>
      <c r="D211" s="62"/>
      <c r="E211" s="62"/>
      <c r="F211" s="62"/>
      <c r="G211" s="62"/>
      <c r="H211" s="62"/>
      <c r="I211" s="49"/>
    </row>
    <row r="212" spans="1:10" ht="12" customHeight="1" x14ac:dyDescent="0.25">
      <c r="A212" s="2">
        <v>3</v>
      </c>
      <c r="B212" s="20" t="s">
        <v>66</v>
      </c>
      <c r="C212" s="32"/>
      <c r="D212" s="24">
        <v>40</v>
      </c>
      <c r="E212" s="2">
        <v>2.21</v>
      </c>
      <c r="F212" s="2">
        <v>9.1199999999999992</v>
      </c>
      <c r="G212" s="2">
        <v>15.4</v>
      </c>
      <c r="H212" s="2">
        <v>154</v>
      </c>
      <c r="I212" s="50">
        <v>17.100000000000001</v>
      </c>
      <c r="J212" s="54"/>
    </row>
    <row r="213" spans="1:10" ht="12" customHeight="1" x14ac:dyDescent="0.25">
      <c r="A213" s="2">
        <v>257</v>
      </c>
      <c r="B213" s="66" t="s">
        <v>104</v>
      </c>
      <c r="C213" s="66"/>
      <c r="D213" s="42">
        <v>210</v>
      </c>
      <c r="E213" s="2">
        <v>12.01</v>
      </c>
      <c r="F213" s="2">
        <v>16.52</v>
      </c>
      <c r="G213" s="2">
        <v>39.840000000000003</v>
      </c>
      <c r="H213" s="2">
        <v>328.94</v>
      </c>
      <c r="I213" s="50">
        <v>33.4</v>
      </c>
    </row>
    <row r="214" spans="1:10" ht="12" customHeight="1" x14ac:dyDescent="0.25">
      <c r="A214" s="2">
        <v>628</v>
      </c>
      <c r="B214" s="60" t="s">
        <v>67</v>
      </c>
      <c r="C214" s="61"/>
      <c r="D214" s="2">
        <v>215</v>
      </c>
      <c r="E214" s="2">
        <v>0.4</v>
      </c>
      <c r="F214" s="2">
        <v>0</v>
      </c>
      <c r="G214" s="2">
        <v>25.02</v>
      </c>
      <c r="H214" s="2">
        <v>93</v>
      </c>
      <c r="I214" s="50">
        <v>2.9</v>
      </c>
    </row>
    <row r="215" spans="1:10" ht="12" customHeight="1" x14ac:dyDescent="0.25">
      <c r="A215" s="59" t="s">
        <v>14</v>
      </c>
      <c r="B215" s="59"/>
      <c r="C215" s="59"/>
      <c r="D215" s="59"/>
      <c r="E215" s="31">
        <f>SUM(E212:E214)</f>
        <v>14.62</v>
      </c>
      <c r="F215" s="31">
        <f>SUM(F212:F214)</f>
        <v>25.64</v>
      </c>
      <c r="G215" s="31">
        <f>SUM(G212:G214)</f>
        <v>80.260000000000005</v>
      </c>
      <c r="H215" s="31">
        <f>SUM(H212:H214)</f>
        <v>575.94000000000005</v>
      </c>
      <c r="I215" s="51">
        <f>SUM(I212:I214)</f>
        <v>53.4</v>
      </c>
    </row>
    <row r="216" spans="1:10" ht="12" customHeight="1" x14ac:dyDescent="0.25">
      <c r="A216" s="62" t="s">
        <v>15</v>
      </c>
      <c r="B216" s="65"/>
      <c r="C216" s="62"/>
      <c r="D216" s="62"/>
      <c r="E216" s="62"/>
      <c r="F216" s="62"/>
      <c r="G216" s="62"/>
      <c r="H216" s="62"/>
      <c r="I216" s="52"/>
    </row>
    <row r="217" spans="1:10" ht="12" customHeight="1" x14ac:dyDescent="0.25">
      <c r="A217" s="2"/>
      <c r="B217" s="60" t="s">
        <v>48</v>
      </c>
      <c r="C217" s="61"/>
      <c r="D217" s="43">
        <v>60</v>
      </c>
      <c r="E217" s="2">
        <v>0.2</v>
      </c>
      <c r="F217" s="2">
        <v>0</v>
      </c>
      <c r="G217" s="2">
        <v>7.2</v>
      </c>
      <c r="H217" s="2">
        <v>78.8</v>
      </c>
      <c r="I217" s="50">
        <v>13.9</v>
      </c>
    </row>
    <row r="218" spans="1:10" ht="12" customHeight="1" x14ac:dyDescent="0.25">
      <c r="A218" s="2">
        <v>138</v>
      </c>
      <c r="B218" s="11" t="s">
        <v>56</v>
      </c>
      <c r="C218" s="32"/>
      <c r="D218" s="43">
        <v>250</v>
      </c>
      <c r="E218" s="2">
        <v>12.72</v>
      </c>
      <c r="F218" s="2">
        <v>13.77</v>
      </c>
      <c r="G218" s="2">
        <v>26.93</v>
      </c>
      <c r="H218" s="2">
        <v>294.89999999999998</v>
      </c>
      <c r="I218" s="50">
        <v>32.6</v>
      </c>
    </row>
    <row r="219" spans="1:10" ht="12" customHeight="1" x14ac:dyDescent="0.25">
      <c r="A219" s="2">
        <v>431</v>
      </c>
      <c r="B219" s="66" t="s">
        <v>111</v>
      </c>
      <c r="C219" s="66"/>
      <c r="D219" s="43">
        <v>240</v>
      </c>
      <c r="E219" s="2">
        <v>22.57</v>
      </c>
      <c r="F219" s="2">
        <v>27.5</v>
      </c>
      <c r="G219" s="2">
        <v>43.85</v>
      </c>
      <c r="H219" s="2">
        <v>667.45</v>
      </c>
      <c r="I219" s="50">
        <v>98.4</v>
      </c>
    </row>
    <row r="220" spans="1:10" ht="12" customHeight="1" x14ac:dyDescent="0.25">
      <c r="A220" s="2">
        <v>628</v>
      </c>
      <c r="B220" s="60" t="s">
        <v>67</v>
      </c>
      <c r="C220" s="61"/>
      <c r="D220" s="2">
        <v>215</v>
      </c>
      <c r="E220" s="2">
        <v>0.4</v>
      </c>
      <c r="F220" s="2">
        <v>0</v>
      </c>
      <c r="G220" s="2">
        <v>25.02</v>
      </c>
      <c r="H220" s="2">
        <v>93</v>
      </c>
      <c r="I220" s="50">
        <v>2.9</v>
      </c>
    </row>
    <row r="221" spans="1:10" ht="12" customHeight="1" x14ac:dyDescent="0.25">
      <c r="A221" s="2">
        <v>1</v>
      </c>
      <c r="B221" s="11" t="s">
        <v>88</v>
      </c>
      <c r="C221" s="32"/>
      <c r="D221" s="42">
        <v>30</v>
      </c>
      <c r="E221" s="2">
        <v>2.1800000000000002</v>
      </c>
      <c r="F221" s="2">
        <v>0.43</v>
      </c>
      <c r="G221" s="2">
        <v>19.27</v>
      </c>
      <c r="H221" s="2">
        <v>90.48</v>
      </c>
      <c r="I221" s="50">
        <v>3</v>
      </c>
    </row>
    <row r="222" spans="1:10" ht="12" customHeight="1" x14ac:dyDescent="0.25">
      <c r="A222" s="2">
        <v>1</v>
      </c>
      <c r="B222" s="60" t="s">
        <v>89</v>
      </c>
      <c r="C222" s="61"/>
      <c r="D222" s="43">
        <v>30</v>
      </c>
      <c r="E222" s="2">
        <v>2.46</v>
      </c>
      <c r="F222" s="2">
        <v>0.64</v>
      </c>
      <c r="G222" s="2">
        <v>14.58</v>
      </c>
      <c r="H222" s="2">
        <v>76.5</v>
      </c>
      <c r="I222" s="50">
        <v>3</v>
      </c>
    </row>
    <row r="223" spans="1:10" ht="12" customHeight="1" x14ac:dyDescent="0.25">
      <c r="A223" s="2"/>
      <c r="B223" s="60"/>
      <c r="C223" s="61"/>
      <c r="D223" s="43"/>
      <c r="E223" s="2"/>
      <c r="F223" s="2"/>
      <c r="G223" s="2"/>
      <c r="H223" s="2"/>
      <c r="I223" s="50"/>
    </row>
    <row r="224" spans="1:10" ht="12" customHeight="1" x14ac:dyDescent="0.25">
      <c r="A224" s="59" t="s">
        <v>17</v>
      </c>
      <c r="B224" s="59"/>
      <c r="C224" s="59"/>
      <c r="D224" s="59"/>
      <c r="E224" s="31">
        <f>SUM(E217:E223)</f>
        <v>40.53</v>
      </c>
      <c r="F224" s="31">
        <f>SUM(F217:F223)</f>
        <v>42.339999999999996</v>
      </c>
      <c r="G224" s="31">
        <f>SUM(G217:G223)</f>
        <v>136.85</v>
      </c>
      <c r="H224" s="31">
        <f>SUM(H217:H223)</f>
        <v>1301.1300000000001</v>
      </c>
      <c r="I224" s="51">
        <f t="shared" ref="I224" si="32">SUM(I217:I223)</f>
        <v>153.80000000000001</v>
      </c>
    </row>
    <row r="225" spans="1:9" ht="12" customHeight="1" x14ac:dyDescent="0.25">
      <c r="A225" s="62" t="s">
        <v>92</v>
      </c>
      <c r="B225" s="62"/>
      <c r="C225" s="62"/>
      <c r="D225" s="62"/>
      <c r="E225" s="62"/>
      <c r="F225" s="62"/>
      <c r="G225" s="62"/>
      <c r="H225" s="62"/>
      <c r="I225" s="52"/>
    </row>
    <row r="226" spans="1:9" ht="12" customHeight="1" x14ac:dyDescent="0.25">
      <c r="A226" s="2"/>
      <c r="B226" s="76" t="s">
        <v>93</v>
      </c>
      <c r="C226" s="77"/>
      <c r="D226" s="25">
        <v>120</v>
      </c>
      <c r="E226" s="2">
        <v>1.73</v>
      </c>
      <c r="F226" s="2">
        <v>1.73</v>
      </c>
      <c r="G226" s="2">
        <v>42.47</v>
      </c>
      <c r="H226" s="2">
        <v>203.68</v>
      </c>
      <c r="I226" s="50">
        <v>34.799999999999997</v>
      </c>
    </row>
    <row r="227" spans="1:9" ht="12" customHeight="1" x14ac:dyDescent="0.25">
      <c r="A227" s="59" t="s">
        <v>94</v>
      </c>
      <c r="B227" s="59"/>
      <c r="C227" s="59"/>
      <c r="D227" s="59"/>
      <c r="E227" s="31">
        <f>E226+0</f>
        <v>1.73</v>
      </c>
      <c r="F227" s="31">
        <f t="shared" ref="F227:H227" si="33">F226+0</f>
        <v>1.73</v>
      </c>
      <c r="G227" s="31">
        <f t="shared" si="33"/>
        <v>42.47</v>
      </c>
      <c r="H227" s="31">
        <f t="shared" si="33"/>
        <v>203.68</v>
      </c>
      <c r="I227" s="51">
        <v>34.799999999999997</v>
      </c>
    </row>
    <row r="228" spans="1:9" ht="12" customHeight="1" x14ac:dyDescent="0.25">
      <c r="A228" s="59" t="s">
        <v>18</v>
      </c>
      <c r="B228" s="59"/>
      <c r="C228" s="59"/>
      <c r="D228" s="59"/>
      <c r="E228" s="31">
        <f>E215+E224+E227</f>
        <v>56.879999999999995</v>
      </c>
      <c r="F228" s="31">
        <f>F215+F224+F227</f>
        <v>69.709999999999994</v>
      </c>
      <c r="G228" s="31">
        <f>G215+G224+G227</f>
        <v>259.58000000000004</v>
      </c>
      <c r="H228" s="31">
        <f>H215+H224+H227</f>
        <v>2080.75</v>
      </c>
      <c r="I228" s="51">
        <f t="shared" ref="I228" si="34">I215+I224+I227</f>
        <v>242</v>
      </c>
    </row>
    <row r="229" spans="1:9" ht="12" customHeight="1" x14ac:dyDescent="0.25">
      <c r="A229" s="13"/>
      <c r="B229" s="13"/>
      <c r="C229" s="13"/>
      <c r="D229" s="13"/>
      <c r="E229" s="26" t="s">
        <v>75</v>
      </c>
      <c r="F229" s="13"/>
      <c r="G229" s="13"/>
      <c r="H229" s="13"/>
    </row>
    <row r="230" spans="1:9" ht="12" customHeight="1" x14ac:dyDescent="0.25">
      <c r="A230" s="69" t="s">
        <v>35</v>
      </c>
      <c r="B230" s="69"/>
      <c r="C230" s="69"/>
      <c r="D230" s="69"/>
      <c r="E230" s="69"/>
      <c r="F230" s="69"/>
      <c r="G230" s="69"/>
      <c r="H230" s="69"/>
    </row>
    <row r="231" spans="1:9" ht="12" customHeight="1" x14ac:dyDescent="0.25">
      <c r="A231" s="12" t="s">
        <v>90</v>
      </c>
      <c r="B231" s="13"/>
      <c r="C231" s="13"/>
      <c r="D231" s="30"/>
      <c r="E231" s="29" t="s">
        <v>1</v>
      </c>
      <c r="F231" s="70" t="s">
        <v>25</v>
      </c>
      <c r="G231" s="71"/>
      <c r="H231" s="71"/>
    </row>
    <row r="232" spans="1:9" ht="12" customHeight="1" x14ac:dyDescent="0.25">
      <c r="A232" s="13"/>
      <c r="B232" s="13"/>
      <c r="C232" s="13"/>
      <c r="D232" s="72" t="s">
        <v>3</v>
      </c>
      <c r="E232" s="72"/>
      <c r="F232" s="40">
        <v>2</v>
      </c>
      <c r="G232" s="13"/>
      <c r="H232" s="30"/>
    </row>
    <row r="233" spans="1:9" ht="12" customHeight="1" x14ac:dyDescent="0.25">
      <c r="A233" s="57" t="s">
        <v>5</v>
      </c>
      <c r="B233" s="57" t="s">
        <v>6</v>
      </c>
      <c r="C233" s="57"/>
      <c r="D233" s="57" t="s">
        <v>7</v>
      </c>
      <c r="E233" s="75" t="s">
        <v>8</v>
      </c>
      <c r="F233" s="75"/>
      <c r="G233" s="75"/>
      <c r="H233" s="57" t="s">
        <v>9</v>
      </c>
      <c r="I233" s="57" t="s">
        <v>119</v>
      </c>
    </row>
    <row r="234" spans="1:9" ht="12" customHeight="1" x14ac:dyDescent="0.25">
      <c r="A234" s="58"/>
      <c r="B234" s="73"/>
      <c r="C234" s="74"/>
      <c r="D234" s="58"/>
      <c r="E234" s="41" t="s">
        <v>10</v>
      </c>
      <c r="F234" s="41" t="s">
        <v>11</v>
      </c>
      <c r="G234" s="41" t="s">
        <v>12</v>
      </c>
      <c r="H234" s="58"/>
      <c r="I234" s="58"/>
    </row>
    <row r="235" spans="1:9" ht="12" customHeight="1" x14ac:dyDescent="0.25">
      <c r="A235" s="44">
        <v>1</v>
      </c>
      <c r="B235" s="67">
        <v>2</v>
      </c>
      <c r="C235" s="67"/>
      <c r="D235" s="39">
        <v>3</v>
      </c>
      <c r="E235" s="39">
        <v>4</v>
      </c>
      <c r="F235" s="39">
        <v>5</v>
      </c>
      <c r="G235" s="39">
        <v>6</v>
      </c>
      <c r="H235" s="39">
        <v>7</v>
      </c>
      <c r="I235" s="46">
        <v>8</v>
      </c>
    </row>
    <row r="236" spans="1:9" ht="12" customHeight="1" x14ac:dyDescent="0.25">
      <c r="A236" s="62" t="s">
        <v>13</v>
      </c>
      <c r="B236" s="65"/>
      <c r="C236" s="62"/>
      <c r="D236" s="62"/>
      <c r="E236" s="62"/>
      <c r="F236" s="62"/>
      <c r="G236" s="62"/>
      <c r="H236" s="62"/>
      <c r="I236" s="49"/>
    </row>
    <row r="237" spans="1:9" ht="12" customHeight="1" x14ac:dyDescent="0.25">
      <c r="A237" s="2">
        <v>1</v>
      </c>
      <c r="B237" s="20" t="s">
        <v>68</v>
      </c>
      <c r="C237" s="32"/>
      <c r="D237" s="43">
        <v>50</v>
      </c>
      <c r="E237" s="2">
        <v>6</v>
      </c>
      <c r="F237" s="2">
        <v>8.5</v>
      </c>
      <c r="G237" s="2">
        <v>8.3000000000000007</v>
      </c>
      <c r="H237" s="2">
        <v>159.4</v>
      </c>
      <c r="I237" s="50">
        <v>19.7</v>
      </c>
    </row>
    <row r="238" spans="1:9" ht="12" customHeight="1" x14ac:dyDescent="0.25">
      <c r="A238" s="2">
        <v>257</v>
      </c>
      <c r="B238" s="22" t="s">
        <v>59</v>
      </c>
      <c r="C238" s="22"/>
      <c r="D238" s="2">
        <v>210</v>
      </c>
      <c r="E238" s="43">
        <v>12.48</v>
      </c>
      <c r="F238" s="43">
        <v>28.8</v>
      </c>
      <c r="G238" s="43">
        <v>37.4</v>
      </c>
      <c r="H238" s="43">
        <v>294.8</v>
      </c>
      <c r="I238" s="50">
        <v>31.5</v>
      </c>
    </row>
    <row r="239" spans="1:9" ht="12" customHeight="1" x14ac:dyDescent="0.25">
      <c r="A239" s="2">
        <v>628</v>
      </c>
      <c r="B239" s="60" t="s">
        <v>67</v>
      </c>
      <c r="C239" s="61"/>
      <c r="D239" s="2">
        <v>215</v>
      </c>
      <c r="E239" s="2">
        <v>0.4</v>
      </c>
      <c r="F239" s="2">
        <v>0</v>
      </c>
      <c r="G239" s="2">
        <v>25.02</v>
      </c>
      <c r="H239" s="2">
        <v>93</v>
      </c>
      <c r="I239" s="50">
        <v>2.9</v>
      </c>
    </row>
    <row r="240" spans="1:9" ht="12" customHeight="1" x14ac:dyDescent="0.25">
      <c r="A240" s="59" t="s">
        <v>14</v>
      </c>
      <c r="B240" s="59"/>
      <c r="C240" s="59"/>
      <c r="D240" s="59"/>
      <c r="E240" s="31">
        <f>SUM(E237:E239)</f>
        <v>18.88</v>
      </c>
      <c r="F240" s="31">
        <f>SUM(F237:F239)</f>
        <v>37.299999999999997</v>
      </c>
      <c r="G240" s="31">
        <f>SUM(G237:G239)</f>
        <v>70.72</v>
      </c>
      <c r="H240" s="31">
        <f>SUM(H237:H239)</f>
        <v>547.20000000000005</v>
      </c>
      <c r="I240" s="51">
        <f>SUM(I237:I239)</f>
        <v>54.1</v>
      </c>
    </row>
    <row r="241" spans="1:9" ht="12" customHeight="1" x14ac:dyDescent="0.25">
      <c r="A241" s="62" t="s">
        <v>15</v>
      </c>
      <c r="B241" s="65"/>
      <c r="C241" s="62"/>
      <c r="D241" s="62"/>
      <c r="E241" s="62"/>
      <c r="F241" s="62"/>
      <c r="G241" s="62"/>
      <c r="H241" s="62"/>
      <c r="I241" s="52"/>
    </row>
    <row r="242" spans="1:9" ht="12" customHeight="1" x14ac:dyDescent="0.25">
      <c r="A242" s="2" t="s">
        <v>74</v>
      </c>
      <c r="B242" s="60" t="s">
        <v>49</v>
      </c>
      <c r="C242" s="61"/>
      <c r="D242" s="43">
        <v>60</v>
      </c>
      <c r="E242" s="4">
        <v>0.76</v>
      </c>
      <c r="F242" s="4">
        <v>3.56</v>
      </c>
      <c r="G242" s="4">
        <v>3.08</v>
      </c>
      <c r="H242" s="4">
        <v>87.6</v>
      </c>
      <c r="I242" s="50">
        <v>11.7</v>
      </c>
    </row>
    <row r="243" spans="1:9" ht="12" customHeight="1" x14ac:dyDescent="0.25">
      <c r="A243" s="8">
        <v>136</v>
      </c>
      <c r="B243" s="11" t="s">
        <v>78</v>
      </c>
      <c r="C243" s="32"/>
      <c r="D243" s="42">
        <v>260</v>
      </c>
      <c r="E243" s="2">
        <v>12.2</v>
      </c>
      <c r="F243" s="2">
        <v>13.48</v>
      </c>
      <c r="G243" s="2">
        <v>34.880000000000003</v>
      </c>
      <c r="H243" s="2">
        <v>310.98</v>
      </c>
      <c r="I243" s="50">
        <v>33.4</v>
      </c>
    </row>
    <row r="244" spans="1:9" ht="12" customHeight="1" x14ac:dyDescent="0.25">
      <c r="A244" s="2">
        <v>53</v>
      </c>
      <c r="B244" s="6" t="s">
        <v>83</v>
      </c>
      <c r="C244" s="7"/>
      <c r="D244" s="2">
        <v>120</v>
      </c>
      <c r="E244" s="2">
        <v>21.13</v>
      </c>
      <c r="F244" s="2">
        <v>18.940000000000001</v>
      </c>
      <c r="G244" s="2">
        <v>37.520000000000003</v>
      </c>
      <c r="H244" s="2">
        <v>587.1</v>
      </c>
      <c r="I244" s="50">
        <v>67.5</v>
      </c>
    </row>
    <row r="245" spans="1:9" ht="12" customHeight="1" x14ac:dyDescent="0.25">
      <c r="A245" s="2">
        <v>472</v>
      </c>
      <c r="B245" s="60" t="s">
        <v>34</v>
      </c>
      <c r="C245" s="61"/>
      <c r="D245" s="43">
        <v>150</v>
      </c>
      <c r="E245" s="2">
        <v>18.600000000000001</v>
      </c>
      <c r="F245" s="2">
        <v>17.8</v>
      </c>
      <c r="G245" s="2">
        <v>37.72</v>
      </c>
      <c r="H245" s="2">
        <v>232.65</v>
      </c>
      <c r="I245" s="50">
        <v>28.7</v>
      </c>
    </row>
    <row r="246" spans="1:9" ht="12" customHeight="1" x14ac:dyDescent="0.25">
      <c r="A246" s="2">
        <v>588</v>
      </c>
      <c r="B246" s="66" t="s">
        <v>21</v>
      </c>
      <c r="C246" s="66"/>
      <c r="D246" s="43">
        <v>200</v>
      </c>
      <c r="E246" s="2">
        <v>0.44</v>
      </c>
      <c r="F246" s="4">
        <v>0</v>
      </c>
      <c r="G246" s="2">
        <v>48.88</v>
      </c>
      <c r="H246" s="2">
        <v>195.6</v>
      </c>
      <c r="I246" s="50">
        <v>8.6</v>
      </c>
    </row>
    <row r="247" spans="1:9" ht="12" customHeight="1" x14ac:dyDescent="0.25">
      <c r="A247" s="2">
        <v>1</v>
      </c>
      <c r="B247" s="11" t="s">
        <v>88</v>
      </c>
      <c r="C247" s="32"/>
      <c r="D247" s="42">
        <v>30</v>
      </c>
      <c r="E247" s="2">
        <v>2.1800000000000002</v>
      </c>
      <c r="F247" s="2">
        <v>0.43</v>
      </c>
      <c r="G247" s="2">
        <v>19.27</v>
      </c>
      <c r="H247" s="2">
        <v>90.48</v>
      </c>
      <c r="I247" s="50">
        <v>3</v>
      </c>
    </row>
    <row r="248" spans="1:9" ht="12" customHeight="1" x14ac:dyDescent="0.25">
      <c r="A248" s="2">
        <v>1</v>
      </c>
      <c r="B248" s="60" t="s">
        <v>89</v>
      </c>
      <c r="C248" s="61"/>
      <c r="D248" s="43">
        <v>30</v>
      </c>
      <c r="E248" s="2">
        <v>2.46</v>
      </c>
      <c r="F248" s="2">
        <v>0.64</v>
      </c>
      <c r="G248" s="2">
        <v>14.58</v>
      </c>
      <c r="H248" s="2">
        <v>76.5</v>
      </c>
      <c r="I248" s="50">
        <v>3</v>
      </c>
    </row>
    <row r="249" spans="1:9" ht="12" customHeight="1" x14ac:dyDescent="0.25">
      <c r="A249" s="59" t="s">
        <v>17</v>
      </c>
      <c r="B249" s="59"/>
      <c r="C249" s="59"/>
      <c r="D249" s="59"/>
      <c r="E249" s="31">
        <f t="shared" ref="E249:I249" si="35">SUM(E242:E248)</f>
        <v>57.769999999999996</v>
      </c>
      <c r="F249" s="31">
        <f t="shared" si="35"/>
        <v>54.85</v>
      </c>
      <c r="G249" s="31">
        <f t="shared" si="35"/>
        <v>195.93000000000004</v>
      </c>
      <c r="H249" s="31">
        <f t="shared" si="35"/>
        <v>1580.91</v>
      </c>
      <c r="I249" s="51">
        <f t="shared" si="35"/>
        <v>155.89999999999998</v>
      </c>
    </row>
    <row r="250" spans="1:9" ht="12" customHeight="1" x14ac:dyDescent="0.25">
      <c r="A250" s="62" t="s">
        <v>92</v>
      </c>
      <c r="B250" s="62"/>
      <c r="C250" s="62"/>
      <c r="D250" s="62"/>
      <c r="E250" s="62"/>
      <c r="F250" s="62"/>
      <c r="G250" s="62"/>
      <c r="H250" s="62"/>
      <c r="I250" s="52"/>
    </row>
    <row r="251" spans="1:9" ht="12" customHeight="1" x14ac:dyDescent="0.25">
      <c r="A251" s="2" t="s">
        <v>96</v>
      </c>
      <c r="B251" s="63" t="s">
        <v>97</v>
      </c>
      <c r="C251" s="64"/>
      <c r="D251" s="25">
        <v>200</v>
      </c>
      <c r="E251" s="2">
        <v>1</v>
      </c>
      <c r="F251" s="2">
        <v>0</v>
      </c>
      <c r="G251" s="2">
        <v>39.200000000000003</v>
      </c>
      <c r="H251" s="2">
        <v>246</v>
      </c>
      <c r="I251" s="50">
        <v>32</v>
      </c>
    </row>
    <row r="252" spans="1:9" ht="12" customHeight="1" x14ac:dyDescent="0.25">
      <c r="A252" s="59" t="s">
        <v>94</v>
      </c>
      <c r="B252" s="59"/>
      <c r="C252" s="59"/>
      <c r="D252" s="59"/>
      <c r="E252" s="31">
        <f>E251+0</f>
        <v>1</v>
      </c>
      <c r="F252" s="31">
        <f t="shared" ref="F252:H252" si="36">F251+0</f>
        <v>0</v>
      </c>
      <c r="G252" s="31">
        <f t="shared" si="36"/>
        <v>39.200000000000003</v>
      </c>
      <c r="H252" s="31">
        <f t="shared" si="36"/>
        <v>246</v>
      </c>
      <c r="I252" s="51">
        <v>32</v>
      </c>
    </row>
    <row r="253" spans="1:9" ht="12" customHeight="1" x14ac:dyDescent="0.25">
      <c r="A253" s="59" t="s">
        <v>18</v>
      </c>
      <c r="B253" s="59"/>
      <c r="C253" s="59"/>
      <c r="D253" s="59"/>
      <c r="E253" s="31">
        <f t="shared" ref="E253:I253" si="37">E240+E249+E252</f>
        <v>77.649999999999991</v>
      </c>
      <c r="F253" s="31">
        <f t="shared" si="37"/>
        <v>92.15</v>
      </c>
      <c r="G253" s="31">
        <f t="shared" si="37"/>
        <v>305.85000000000002</v>
      </c>
      <c r="H253" s="31">
        <f t="shared" si="37"/>
        <v>2374.11</v>
      </c>
      <c r="I253" s="51">
        <f t="shared" si="37"/>
        <v>241.99999999999997</v>
      </c>
    </row>
    <row r="254" spans="1:9" ht="12" customHeight="1" x14ac:dyDescent="0.25">
      <c r="A254" s="13"/>
      <c r="B254" s="13"/>
      <c r="C254" s="13"/>
      <c r="D254" s="13"/>
      <c r="E254" s="26" t="s">
        <v>75</v>
      </c>
      <c r="F254" s="13"/>
      <c r="G254" s="13"/>
      <c r="H254" s="13"/>
    </row>
    <row r="255" spans="1:9" ht="12" customHeight="1" x14ac:dyDescent="0.25">
      <c r="A255" s="69" t="s">
        <v>36</v>
      </c>
      <c r="B255" s="69"/>
      <c r="C255" s="69"/>
      <c r="D255" s="69"/>
      <c r="E255" s="69"/>
      <c r="F255" s="69"/>
      <c r="G255" s="69"/>
      <c r="H255" s="69"/>
    </row>
    <row r="256" spans="1:9" ht="12" customHeight="1" x14ac:dyDescent="0.25">
      <c r="A256" s="12" t="s">
        <v>98</v>
      </c>
      <c r="B256" s="13"/>
      <c r="C256" s="13"/>
      <c r="D256" s="30"/>
      <c r="E256" s="29" t="s">
        <v>1</v>
      </c>
      <c r="F256" s="70" t="s">
        <v>27</v>
      </c>
      <c r="G256" s="71"/>
      <c r="H256" s="71"/>
    </row>
    <row r="257" spans="1:9" ht="12" customHeight="1" x14ac:dyDescent="0.25">
      <c r="A257" s="13"/>
      <c r="B257" s="13"/>
      <c r="C257" s="13"/>
      <c r="D257" s="72" t="s">
        <v>3</v>
      </c>
      <c r="E257" s="72"/>
      <c r="F257" s="40">
        <v>2</v>
      </c>
      <c r="G257" s="13"/>
      <c r="H257" s="30"/>
    </row>
    <row r="258" spans="1:9" ht="12" customHeight="1" x14ac:dyDescent="0.25">
      <c r="A258" s="57" t="s">
        <v>5</v>
      </c>
      <c r="B258" s="57" t="s">
        <v>6</v>
      </c>
      <c r="C258" s="57"/>
      <c r="D258" s="57" t="s">
        <v>7</v>
      </c>
      <c r="E258" s="75" t="s">
        <v>8</v>
      </c>
      <c r="F258" s="75"/>
      <c r="G258" s="75"/>
      <c r="H258" s="57" t="s">
        <v>9</v>
      </c>
      <c r="I258" s="57" t="s">
        <v>119</v>
      </c>
    </row>
    <row r="259" spans="1:9" ht="12" customHeight="1" x14ac:dyDescent="0.25">
      <c r="A259" s="58"/>
      <c r="B259" s="73"/>
      <c r="C259" s="74"/>
      <c r="D259" s="58"/>
      <c r="E259" s="41" t="s">
        <v>10</v>
      </c>
      <c r="F259" s="41" t="s">
        <v>11</v>
      </c>
      <c r="G259" s="41" t="s">
        <v>12</v>
      </c>
      <c r="H259" s="58"/>
      <c r="I259" s="58"/>
    </row>
    <row r="260" spans="1:9" ht="12" customHeight="1" x14ac:dyDescent="0.25">
      <c r="A260" s="44">
        <v>1</v>
      </c>
      <c r="B260" s="67">
        <v>2</v>
      </c>
      <c r="C260" s="67"/>
      <c r="D260" s="39">
        <v>3</v>
      </c>
      <c r="E260" s="39">
        <v>4</v>
      </c>
      <c r="F260" s="39">
        <v>5</v>
      </c>
      <c r="G260" s="39">
        <v>6</v>
      </c>
      <c r="H260" s="39">
        <v>7</v>
      </c>
      <c r="I260" s="46">
        <v>8</v>
      </c>
    </row>
    <row r="261" spans="1:9" ht="12" customHeight="1" x14ac:dyDescent="0.25">
      <c r="A261" s="62" t="s">
        <v>13</v>
      </c>
      <c r="B261" s="65"/>
      <c r="C261" s="62"/>
      <c r="D261" s="62"/>
      <c r="E261" s="62"/>
      <c r="F261" s="62"/>
      <c r="G261" s="62"/>
      <c r="H261" s="62"/>
      <c r="I261" s="49"/>
    </row>
    <row r="262" spans="1:9" ht="12" customHeight="1" x14ac:dyDescent="0.25">
      <c r="A262" s="2">
        <v>3</v>
      </c>
      <c r="B262" s="20" t="s">
        <v>66</v>
      </c>
      <c r="C262" s="32"/>
      <c r="D262" s="24">
        <v>40</v>
      </c>
      <c r="E262" s="2">
        <v>2.21</v>
      </c>
      <c r="F262" s="2">
        <v>9.1199999999999992</v>
      </c>
      <c r="G262" s="2">
        <v>15.4</v>
      </c>
      <c r="H262" s="2">
        <v>154</v>
      </c>
      <c r="I262" s="50">
        <v>17.100000000000001</v>
      </c>
    </row>
    <row r="263" spans="1:9" ht="12" customHeight="1" x14ac:dyDescent="0.25">
      <c r="A263" s="2">
        <v>450</v>
      </c>
      <c r="B263" s="11" t="s">
        <v>54</v>
      </c>
      <c r="C263" s="32"/>
      <c r="D263" s="2">
        <v>180</v>
      </c>
      <c r="E263" s="4">
        <v>28.4</v>
      </c>
      <c r="F263" s="4">
        <v>27.2</v>
      </c>
      <c r="G263" s="4">
        <v>87.2</v>
      </c>
      <c r="H263" s="4">
        <v>565</v>
      </c>
      <c r="I263" s="50">
        <v>36.799999999999997</v>
      </c>
    </row>
    <row r="264" spans="1:9" ht="12" customHeight="1" x14ac:dyDescent="0.25">
      <c r="A264" s="2">
        <v>628</v>
      </c>
      <c r="B264" s="60" t="s">
        <v>67</v>
      </c>
      <c r="C264" s="61"/>
      <c r="D264" s="2" t="s">
        <v>47</v>
      </c>
      <c r="E264" s="2">
        <v>0.4</v>
      </c>
      <c r="F264" s="2">
        <v>0</v>
      </c>
      <c r="G264" s="2">
        <v>25.02</v>
      </c>
      <c r="H264" s="2">
        <v>93</v>
      </c>
      <c r="I264" s="50">
        <v>2.9</v>
      </c>
    </row>
    <row r="265" spans="1:9" ht="12" customHeight="1" x14ac:dyDescent="0.25">
      <c r="A265" s="59" t="s">
        <v>14</v>
      </c>
      <c r="B265" s="59"/>
      <c r="C265" s="59"/>
      <c r="D265" s="59"/>
      <c r="E265" s="31">
        <f>SUM(E262:E264)</f>
        <v>31.009999999999998</v>
      </c>
      <c r="F265" s="31">
        <f>SUM(F262:F264)</f>
        <v>36.32</v>
      </c>
      <c r="G265" s="31">
        <f>SUM(G262:G264)</f>
        <v>127.62</v>
      </c>
      <c r="H265" s="31">
        <f>SUM(H262:H264)</f>
        <v>812</v>
      </c>
      <c r="I265" s="51">
        <f>SUM(I262:I264)</f>
        <v>56.8</v>
      </c>
    </row>
    <row r="266" spans="1:9" ht="12" customHeight="1" x14ac:dyDescent="0.25">
      <c r="A266" s="62" t="s">
        <v>15</v>
      </c>
      <c r="B266" s="65"/>
      <c r="C266" s="62"/>
      <c r="D266" s="62"/>
      <c r="E266" s="62"/>
      <c r="F266" s="62"/>
      <c r="G266" s="62"/>
      <c r="H266" s="62"/>
      <c r="I266" s="52"/>
    </row>
    <row r="267" spans="1:9" ht="12" customHeight="1" x14ac:dyDescent="0.25">
      <c r="A267" s="2"/>
      <c r="B267" s="60" t="s">
        <v>48</v>
      </c>
      <c r="C267" s="61"/>
      <c r="D267" s="43">
        <v>60</v>
      </c>
      <c r="E267" s="2">
        <v>0.2</v>
      </c>
      <c r="F267" s="2">
        <v>0</v>
      </c>
      <c r="G267" s="2">
        <v>7.2</v>
      </c>
      <c r="H267" s="2">
        <v>78.8</v>
      </c>
      <c r="I267" s="50">
        <v>13.9</v>
      </c>
    </row>
    <row r="268" spans="1:9" ht="12" customHeight="1" x14ac:dyDescent="0.25">
      <c r="A268" s="2">
        <v>129</v>
      </c>
      <c r="B268" s="11" t="s">
        <v>79</v>
      </c>
      <c r="C268" s="32"/>
      <c r="D268" s="42">
        <v>260</v>
      </c>
      <c r="E268" s="2">
        <v>12.75</v>
      </c>
      <c r="F268" s="2">
        <v>19.399999999999999</v>
      </c>
      <c r="G268" s="2">
        <v>64.53</v>
      </c>
      <c r="H268" s="2">
        <v>298.36</v>
      </c>
      <c r="I268" s="50">
        <v>36.6</v>
      </c>
    </row>
    <row r="269" spans="1:9" ht="12" customHeight="1" x14ac:dyDescent="0.25">
      <c r="A269" s="2">
        <v>45</v>
      </c>
      <c r="B269" s="21" t="s">
        <v>105</v>
      </c>
      <c r="C269" s="23"/>
      <c r="D269" s="42">
        <v>90</v>
      </c>
      <c r="E269" s="2">
        <v>23.9</v>
      </c>
      <c r="F269" s="2">
        <v>21.5</v>
      </c>
      <c r="G269" s="2">
        <v>30.8</v>
      </c>
      <c r="H269" s="2">
        <v>484</v>
      </c>
      <c r="I269" s="50">
        <v>73.2</v>
      </c>
    </row>
    <row r="270" spans="1:9" ht="12" customHeight="1" x14ac:dyDescent="0.25">
      <c r="A270" s="2">
        <v>463</v>
      </c>
      <c r="B270" s="66" t="s">
        <v>81</v>
      </c>
      <c r="C270" s="66"/>
      <c r="D270" s="43">
        <v>150</v>
      </c>
      <c r="E270" s="2">
        <v>9.0399999999999991</v>
      </c>
      <c r="F270" s="2">
        <v>4.24</v>
      </c>
      <c r="G270" s="2">
        <v>29.5</v>
      </c>
      <c r="H270" s="2">
        <v>225</v>
      </c>
      <c r="I270" s="50">
        <v>15.8</v>
      </c>
    </row>
    <row r="271" spans="1:9" ht="12" customHeight="1" x14ac:dyDescent="0.25">
      <c r="A271" s="2">
        <v>629</v>
      </c>
      <c r="B271" s="11" t="s">
        <v>46</v>
      </c>
      <c r="C271" s="32"/>
      <c r="D271" s="43">
        <v>220</v>
      </c>
      <c r="E271" s="2">
        <v>0.46</v>
      </c>
      <c r="F271" s="2">
        <v>0</v>
      </c>
      <c r="G271" s="2">
        <v>27.26</v>
      </c>
      <c r="H271" s="2">
        <v>96.23</v>
      </c>
      <c r="I271" s="50">
        <v>4.9000000000000004</v>
      </c>
    </row>
    <row r="272" spans="1:9" ht="12" customHeight="1" x14ac:dyDescent="0.25">
      <c r="A272" s="2">
        <v>1</v>
      </c>
      <c r="B272" s="11" t="s">
        <v>88</v>
      </c>
      <c r="C272" s="32"/>
      <c r="D272" s="42">
        <v>30</v>
      </c>
      <c r="E272" s="2">
        <v>2.1800000000000002</v>
      </c>
      <c r="F272" s="2">
        <v>0.43</v>
      </c>
      <c r="G272" s="2">
        <v>19.27</v>
      </c>
      <c r="H272" s="2">
        <v>90.48</v>
      </c>
      <c r="I272" s="50">
        <v>3</v>
      </c>
    </row>
    <row r="273" spans="1:9" ht="12" customHeight="1" x14ac:dyDescent="0.25">
      <c r="A273" s="2">
        <v>1</v>
      </c>
      <c r="B273" s="60" t="s">
        <v>89</v>
      </c>
      <c r="C273" s="61"/>
      <c r="D273" s="43">
        <v>30</v>
      </c>
      <c r="E273" s="2">
        <v>2.46</v>
      </c>
      <c r="F273" s="2">
        <v>0.64</v>
      </c>
      <c r="G273" s="2">
        <v>14.58</v>
      </c>
      <c r="H273" s="2">
        <v>76.5</v>
      </c>
      <c r="I273" s="50">
        <v>3</v>
      </c>
    </row>
    <row r="274" spans="1:9" ht="12" customHeight="1" x14ac:dyDescent="0.25">
      <c r="A274" s="59" t="s">
        <v>17</v>
      </c>
      <c r="B274" s="59"/>
      <c r="C274" s="59"/>
      <c r="D274" s="59"/>
      <c r="E274" s="31">
        <f>SUM(E267:E273)</f>
        <v>50.989999999999995</v>
      </c>
      <c r="F274" s="31">
        <f>SUM(F267:F273)</f>
        <v>46.21</v>
      </c>
      <c r="G274" s="31">
        <f>SUM(G267:G273)</f>
        <v>193.14000000000001</v>
      </c>
      <c r="H274" s="31">
        <f>SUM(H267:H273)</f>
        <v>1349.3700000000001</v>
      </c>
      <c r="I274" s="51">
        <f t="shared" ref="I274" si="38">SUM(I267:I273)</f>
        <v>150.4</v>
      </c>
    </row>
    <row r="275" spans="1:9" ht="12" customHeight="1" x14ac:dyDescent="0.25">
      <c r="A275" s="62" t="s">
        <v>92</v>
      </c>
      <c r="B275" s="62"/>
      <c r="C275" s="62"/>
      <c r="D275" s="62"/>
      <c r="E275" s="62"/>
      <c r="F275" s="62"/>
      <c r="G275" s="62"/>
      <c r="H275" s="62"/>
      <c r="I275" s="52"/>
    </row>
    <row r="276" spans="1:9" ht="12" customHeight="1" x14ac:dyDescent="0.25">
      <c r="A276" s="2"/>
      <c r="B276" s="76" t="s">
        <v>93</v>
      </c>
      <c r="C276" s="77"/>
      <c r="D276" s="25">
        <v>120</v>
      </c>
      <c r="E276" s="2">
        <v>1.73</v>
      </c>
      <c r="F276" s="2">
        <v>1.73</v>
      </c>
      <c r="G276" s="2">
        <v>42.47</v>
      </c>
      <c r="H276" s="2">
        <v>203.68</v>
      </c>
      <c r="I276" s="50">
        <v>34.799999999999997</v>
      </c>
    </row>
    <row r="277" spans="1:9" ht="12" customHeight="1" x14ac:dyDescent="0.25">
      <c r="A277" s="59" t="s">
        <v>94</v>
      </c>
      <c r="B277" s="59"/>
      <c r="C277" s="59"/>
      <c r="D277" s="59"/>
      <c r="E277" s="31">
        <f>E276+0</f>
        <v>1.73</v>
      </c>
      <c r="F277" s="31">
        <f t="shared" ref="F277:H277" si="39">F276+0</f>
        <v>1.73</v>
      </c>
      <c r="G277" s="31">
        <f t="shared" si="39"/>
        <v>42.47</v>
      </c>
      <c r="H277" s="31">
        <f t="shared" si="39"/>
        <v>203.68</v>
      </c>
      <c r="I277" s="51">
        <v>34.799999999999997</v>
      </c>
    </row>
    <row r="278" spans="1:9" ht="12" customHeight="1" x14ac:dyDescent="0.25">
      <c r="A278" s="59" t="s">
        <v>18</v>
      </c>
      <c r="B278" s="59"/>
      <c r="C278" s="59"/>
      <c r="D278" s="59"/>
      <c r="E278" s="31">
        <f>E265+E274+E277</f>
        <v>83.73</v>
      </c>
      <c r="F278" s="31">
        <f>F265+F274+F277</f>
        <v>84.26</v>
      </c>
      <c r="G278" s="31">
        <f>G265+G274+G277</f>
        <v>363.23</v>
      </c>
      <c r="H278" s="31">
        <f>H265+H274+H277</f>
        <v>2365.0499999999997</v>
      </c>
      <c r="I278" s="51">
        <f t="shared" ref="I278" si="40">I265+I274+I277</f>
        <v>242</v>
      </c>
    </row>
    <row r="279" spans="1:9" ht="12" customHeight="1" x14ac:dyDescent="0.25">
      <c r="A279" s="13"/>
      <c r="B279" s="13"/>
      <c r="C279" s="13"/>
      <c r="D279" s="13"/>
      <c r="E279" s="26" t="s">
        <v>75</v>
      </c>
      <c r="F279" s="13"/>
      <c r="G279" s="13"/>
      <c r="H279" s="13"/>
    </row>
    <row r="280" spans="1:9" ht="12" customHeight="1" x14ac:dyDescent="0.25">
      <c r="A280" s="69" t="s">
        <v>37</v>
      </c>
      <c r="B280" s="69"/>
      <c r="C280" s="69"/>
      <c r="D280" s="69"/>
      <c r="E280" s="69"/>
      <c r="F280" s="69"/>
      <c r="G280" s="69"/>
      <c r="H280" s="69"/>
    </row>
    <row r="281" spans="1:9" ht="12" customHeight="1" x14ac:dyDescent="0.25">
      <c r="A281" s="12" t="s">
        <v>90</v>
      </c>
      <c r="B281" s="13"/>
      <c r="C281" s="13"/>
      <c r="D281" s="30"/>
      <c r="E281" s="29" t="s">
        <v>1</v>
      </c>
      <c r="F281" s="70" t="s">
        <v>29</v>
      </c>
      <c r="G281" s="71"/>
      <c r="H281" s="71"/>
    </row>
    <row r="282" spans="1:9" ht="12" customHeight="1" x14ac:dyDescent="0.25">
      <c r="A282" s="13"/>
      <c r="B282" s="13"/>
      <c r="C282" s="13"/>
      <c r="D282" s="72" t="s">
        <v>3</v>
      </c>
      <c r="E282" s="72"/>
      <c r="F282" s="40">
        <v>2</v>
      </c>
      <c r="G282" s="13"/>
      <c r="H282" s="30"/>
    </row>
    <row r="283" spans="1:9" ht="12" customHeight="1" x14ac:dyDescent="0.25">
      <c r="A283" s="57" t="s">
        <v>5</v>
      </c>
      <c r="B283" s="57" t="s">
        <v>6</v>
      </c>
      <c r="C283" s="57"/>
      <c r="D283" s="57" t="s">
        <v>7</v>
      </c>
      <c r="E283" s="75" t="s">
        <v>8</v>
      </c>
      <c r="F283" s="75"/>
      <c r="G283" s="75"/>
      <c r="H283" s="57" t="s">
        <v>9</v>
      </c>
      <c r="I283" s="57" t="s">
        <v>9</v>
      </c>
    </row>
    <row r="284" spans="1:9" ht="12" customHeight="1" x14ac:dyDescent="0.25">
      <c r="A284" s="58"/>
      <c r="B284" s="73"/>
      <c r="C284" s="74"/>
      <c r="D284" s="58"/>
      <c r="E284" s="41" t="s">
        <v>10</v>
      </c>
      <c r="F284" s="41" t="s">
        <v>11</v>
      </c>
      <c r="G284" s="41" t="s">
        <v>12</v>
      </c>
      <c r="H284" s="58"/>
      <c r="I284" s="58"/>
    </row>
    <row r="285" spans="1:9" ht="12" customHeight="1" x14ac:dyDescent="0.25">
      <c r="A285" s="44">
        <v>1</v>
      </c>
      <c r="B285" s="67">
        <v>2</v>
      </c>
      <c r="C285" s="67"/>
      <c r="D285" s="39">
        <v>3</v>
      </c>
      <c r="E285" s="39">
        <v>4</v>
      </c>
      <c r="F285" s="39">
        <v>5</v>
      </c>
      <c r="G285" s="39">
        <v>6</v>
      </c>
      <c r="H285" s="39">
        <v>7</v>
      </c>
      <c r="I285" s="46">
        <v>7</v>
      </c>
    </row>
    <row r="286" spans="1:9" ht="12" customHeight="1" x14ac:dyDescent="0.25">
      <c r="A286" s="62" t="s">
        <v>13</v>
      </c>
      <c r="B286" s="65"/>
      <c r="C286" s="62"/>
      <c r="D286" s="62"/>
      <c r="E286" s="62"/>
      <c r="F286" s="62"/>
      <c r="G286" s="62"/>
      <c r="H286" s="62"/>
      <c r="I286" s="2"/>
    </row>
    <row r="287" spans="1:9" ht="12" customHeight="1" x14ac:dyDescent="0.25">
      <c r="A287" s="2">
        <v>2</v>
      </c>
      <c r="B287" s="60" t="s">
        <v>62</v>
      </c>
      <c r="C287" s="61"/>
      <c r="D287" s="43">
        <v>55</v>
      </c>
      <c r="E287" s="2">
        <v>2.56</v>
      </c>
      <c r="F287" s="2">
        <v>5.8</v>
      </c>
      <c r="G287" s="2">
        <v>28.8</v>
      </c>
      <c r="H287" s="2">
        <v>123.5</v>
      </c>
      <c r="I287" s="50">
        <v>14.6</v>
      </c>
    </row>
    <row r="288" spans="1:9" ht="12" customHeight="1" x14ac:dyDescent="0.25">
      <c r="A288" s="2">
        <v>284</v>
      </c>
      <c r="B288" s="60" t="s">
        <v>73</v>
      </c>
      <c r="C288" s="61"/>
      <c r="D288" s="2">
        <v>150</v>
      </c>
      <c r="E288" s="2">
        <v>14.92</v>
      </c>
      <c r="F288" s="2">
        <v>26.8</v>
      </c>
      <c r="G288" s="2">
        <v>48.24</v>
      </c>
      <c r="H288" s="2">
        <v>565.62</v>
      </c>
      <c r="I288" s="50">
        <v>45.2</v>
      </c>
    </row>
    <row r="289" spans="1:9" ht="12" customHeight="1" x14ac:dyDescent="0.25">
      <c r="A289" s="2">
        <v>628</v>
      </c>
      <c r="B289" s="60" t="s">
        <v>67</v>
      </c>
      <c r="C289" s="61"/>
      <c r="D289" s="2">
        <v>215</v>
      </c>
      <c r="E289" s="2">
        <v>0.4</v>
      </c>
      <c r="F289" s="2">
        <v>0</v>
      </c>
      <c r="G289" s="2">
        <v>25.02</v>
      </c>
      <c r="H289" s="2">
        <v>93</v>
      </c>
      <c r="I289" s="50">
        <v>2.9</v>
      </c>
    </row>
    <row r="290" spans="1:9" ht="12" customHeight="1" x14ac:dyDescent="0.25">
      <c r="A290" s="2"/>
      <c r="B290" s="68"/>
      <c r="C290" s="68"/>
      <c r="D290" s="2"/>
      <c r="E290" s="2"/>
      <c r="F290" s="2"/>
      <c r="G290" s="2"/>
      <c r="H290" s="2"/>
      <c r="I290" s="50"/>
    </row>
    <row r="291" spans="1:9" ht="12" customHeight="1" x14ac:dyDescent="0.25">
      <c r="A291" s="59" t="s">
        <v>14</v>
      </c>
      <c r="B291" s="59"/>
      <c r="C291" s="59"/>
      <c r="D291" s="59"/>
      <c r="E291" s="34">
        <f>SUM(E287:E290)</f>
        <v>17.88</v>
      </c>
      <c r="F291" s="34">
        <f t="shared" ref="F291:H291" si="41">SUM(F287:F290)</f>
        <v>32.6</v>
      </c>
      <c r="G291" s="34">
        <f t="shared" si="41"/>
        <v>102.06</v>
      </c>
      <c r="H291" s="34">
        <f t="shared" si="41"/>
        <v>782.12</v>
      </c>
      <c r="I291" s="51">
        <f t="shared" ref="I291" si="42">SUM(I287:I290)</f>
        <v>62.7</v>
      </c>
    </row>
    <row r="292" spans="1:9" ht="12" customHeight="1" x14ac:dyDescent="0.25">
      <c r="A292" s="62" t="s">
        <v>15</v>
      </c>
      <c r="B292" s="65"/>
      <c r="C292" s="62"/>
      <c r="D292" s="62"/>
      <c r="E292" s="62"/>
      <c r="F292" s="62"/>
      <c r="G292" s="62"/>
      <c r="H292" s="62"/>
      <c r="I292" s="50"/>
    </row>
    <row r="293" spans="1:9" ht="12" customHeight="1" x14ac:dyDescent="0.25">
      <c r="A293" s="2"/>
      <c r="B293" s="60" t="s">
        <v>48</v>
      </c>
      <c r="C293" s="61"/>
      <c r="D293" s="43">
        <v>60</v>
      </c>
      <c r="E293" s="2">
        <v>0.2</v>
      </c>
      <c r="F293" s="2">
        <v>0</v>
      </c>
      <c r="G293" s="2">
        <v>7.2</v>
      </c>
      <c r="H293" s="2">
        <v>78.8</v>
      </c>
      <c r="I293" s="50">
        <v>13.9</v>
      </c>
    </row>
    <row r="294" spans="1:9" ht="12" customHeight="1" x14ac:dyDescent="0.25">
      <c r="A294" s="2">
        <v>120</v>
      </c>
      <c r="B294" s="66" t="s">
        <v>71</v>
      </c>
      <c r="C294" s="66"/>
      <c r="D294" s="42">
        <v>260</v>
      </c>
      <c r="E294" s="2">
        <v>23.66</v>
      </c>
      <c r="F294" s="2">
        <v>28.52</v>
      </c>
      <c r="G294" s="2">
        <v>44.32</v>
      </c>
      <c r="H294" s="2">
        <v>323.88</v>
      </c>
      <c r="I294" s="50">
        <v>35.4</v>
      </c>
    </row>
    <row r="295" spans="1:9" ht="12" customHeight="1" x14ac:dyDescent="0.25">
      <c r="A295" s="2">
        <v>416</v>
      </c>
      <c r="B295" s="60" t="s">
        <v>115</v>
      </c>
      <c r="C295" s="61"/>
      <c r="D295" s="2">
        <v>90</v>
      </c>
      <c r="E295" s="2">
        <v>26.24</v>
      </c>
      <c r="F295" s="2">
        <v>35.090000000000003</v>
      </c>
      <c r="G295" s="2">
        <v>45.37</v>
      </c>
      <c r="H295" s="2">
        <v>323.14999999999998</v>
      </c>
      <c r="I295" s="50">
        <v>68.2</v>
      </c>
    </row>
    <row r="296" spans="1:9" ht="12" customHeight="1" x14ac:dyDescent="0.25">
      <c r="A296" s="2">
        <v>468</v>
      </c>
      <c r="B296" s="66" t="s">
        <v>51</v>
      </c>
      <c r="C296" s="66"/>
      <c r="D296" s="43">
        <v>150</v>
      </c>
      <c r="E296" s="2">
        <v>14.82</v>
      </c>
      <c r="F296" s="2">
        <v>7.29</v>
      </c>
      <c r="G296" s="2">
        <v>35.72</v>
      </c>
      <c r="H296" s="2">
        <v>267.74</v>
      </c>
      <c r="I296" s="50">
        <v>13.9</v>
      </c>
    </row>
    <row r="297" spans="1:9" ht="12" customHeight="1" x14ac:dyDescent="0.25">
      <c r="A297" s="2">
        <v>628</v>
      </c>
      <c r="B297" s="60" t="s">
        <v>67</v>
      </c>
      <c r="C297" s="61"/>
      <c r="D297" s="2">
        <v>215</v>
      </c>
      <c r="E297" s="2">
        <v>0.4</v>
      </c>
      <c r="F297" s="2">
        <v>0</v>
      </c>
      <c r="G297" s="2">
        <v>25.02</v>
      </c>
      <c r="H297" s="2">
        <v>93</v>
      </c>
      <c r="I297" s="50">
        <v>2.9</v>
      </c>
    </row>
    <row r="298" spans="1:9" ht="12" customHeight="1" x14ac:dyDescent="0.25">
      <c r="A298" s="2">
        <v>1</v>
      </c>
      <c r="B298" s="11" t="s">
        <v>88</v>
      </c>
      <c r="C298" s="32"/>
      <c r="D298" s="42">
        <v>30</v>
      </c>
      <c r="E298" s="2">
        <v>2.1800000000000002</v>
      </c>
      <c r="F298" s="2">
        <v>0.43</v>
      </c>
      <c r="G298" s="2">
        <v>19.27</v>
      </c>
      <c r="H298" s="2">
        <v>90.48</v>
      </c>
      <c r="I298" s="50">
        <v>3</v>
      </c>
    </row>
    <row r="299" spans="1:9" ht="12" customHeight="1" x14ac:dyDescent="0.25">
      <c r="A299" s="2">
        <v>1</v>
      </c>
      <c r="B299" s="60" t="s">
        <v>89</v>
      </c>
      <c r="C299" s="61"/>
      <c r="D299" s="43">
        <v>30</v>
      </c>
      <c r="E299" s="2">
        <v>2.46</v>
      </c>
      <c r="F299" s="2">
        <v>0.64</v>
      </c>
      <c r="G299" s="2">
        <v>14.58</v>
      </c>
      <c r="H299" s="2">
        <v>76.5</v>
      </c>
      <c r="I299" s="50">
        <v>3</v>
      </c>
    </row>
    <row r="300" spans="1:9" ht="12" customHeight="1" x14ac:dyDescent="0.25">
      <c r="A300" s="59" t="s">
        <v>17</v>
      </c>
      <c r="B300" s="59"/>
      <c r="C300" s="59"/>
      <c r="D300" s="59"/>
      <c r="E300" s="31">
        <f>SUM(E293:E299)</f>
        <v>69.959999999999994</v>
      </c>
      <c r="F300" s="31">
        <f>SUM(F293:F299)</f>
        <v>71.970000000000013</v>
      </c>
      <c r="G300" s="31">
        <f>SUM(G293:G299)</f>
        <v>191.48000000000005</v>
      </c>
      <c r="H300" s="31">
        <f>SUM(H293:H299)</f>
        <v>1253.55</v>
      </c>
      <c r="I300" s="51">
        <f>SUM(I293:I299)</f>
        <v>140.30000000000001</v>
      </c>
    </row>
    <row r="301" spans="1:9" ht="12" customHeight="1" x14ac:dyDescent="0.25">
      <c r="A301" s="62" t="s">
        <v>92</v>
      </c>
      <c r="B301" s="62"/>
      <c r="C301" s="62"/>
      <c r="D301" s="62"/>
      <c r="E301" s="62"/>
      <c r="F301" s="62"/>
      <c r="G301" s="62"/>
      <c r="H301" s="62"/>
      <c r="I301" s="50"/>
    </row>
    <row r="302" spans="1:9" ht="12" customHeight="1" x14ac:dyDescent="0.25">
      <c r="A302" s="2" t="s">
        <v>96</v>
      </c>
      <c r="B302" s="63" t="s">
        <v>102</v>
      </c>
      <c r="C302" s="64"/>
      <c r="D302" s="25">
        <v>125</v>
      </c>
      <c r="E302" s="2">
        <v>10.15</v>
      </c>
      <c r="F302" s="2">
        <v>6.96</v>
      </c>
      <c r="G302" s="2">
        <v>15.08</v>
      </c>
      <c r="H302" s="2">
        <v>162.4</v>
      </c>
      <c r="I302" s="50">
        <v>39</v>
      </c>
    </row>
    <row r="303" spans="1:9" ht="12" customHeight="1" x14ac:dyDescent="0.25">
      <c r="A303" s="59" t="s">
        <v>94</v>
      </c>
      <c r="B303" s="59"/>
      <c r="C303" s="59"/>
      <c r="D303" s="59"/>
      <c r="E303" s="31">
        <f>E302+0</f>
        <v>10.15</v>
      </c>
      <c r="F303" s="31">
        <f t="shared" ref="F303:H303" si="43">F302+0</f>
        <v>6.96</v>
      </c>
      <c r="G303" s="31">
        <f t="shared" si="43"/>
        <v>15.08</v>
      </c>
      <c r="H303" s="31">
        <f t="shared" si="43"/>
        <v>162.4</v>
      </c>
      <c r="I303" s="51">
        <v>39</v>
      </c>
    </row>
    <row r="304" spans="1:9" ht="12" customHeight="1" x14ac:dyDescent="0.25">
      <c r="A304" s="59" t="s">
        <v>18</v>
      </c>
      <c r="B304" s="59"/>
      <c r="C304" s="59"/>
      <c r="D304" s="59"/>
      <c r="E304" s="31">
        <f>E291+E300+E303</f>
        <v>97.99</v>
      </c>
      <c r="F304" s="31">
        <f>F291+F300+F303</f>
        <v>111.53000000000002</v>
      </c>
      <c r="G304" s="31">
        <f>G291+G300+G303</f>
        <v>308.62000000000006</v>
      </c>
      <c r="H304" s="31">
        <f>H291+H300+H303</f>
        <v>2198.0700000000002</v>
      </c>
      <c r="I304" s="51">
        <v>242</v>
      </c>
    </row>
    <row r="305" spans="1:9" ht="12" customHeight="1" x14ac:dyDescent="0.25">
      <c r="A305" s="59" t="s">
        <v>38</v>
      </c>
      <c r="B305" s="59"/>
      <c r="C305" s="59"/>
      <c r="D305" s="59"/>
      <c r="E305" s="34">
        <f>E23+E49+E74+E100+E126+E152+E178+E203+E228+E253+E278+E304</f>
        <v>897.49999999999989</v>
      </c>
      <c r="F305" s="34">
        <f>F23+F49+F74+F100+F126+F152+F178+F203+F228+F253+F278+F304</f>
        <v>1085.03</v>
      </c>
      <c r="G305" s="34">
        <f>G23+G49+G74+G100+G126+G152+G178+G203+G228+G253+G278+G304</f>
        <v>3974.6200000000003</v>
      </c>
      <c r="H305" s="34">
        <f>H23+H49+H74+H100+H126+H152+H178+H203+H228+H253+H278+H304</f>
        <v>27258.239999999998</v>
      </c>
      <c r="I305" s="51">
        <v>3388</v>
      </c>
    </row>
    <row r="306" spans="1:9" ht="12" customHeight="1" x14ac:dyDescent="0.25">
      <c r="A306" s="59" t="s">
        <v>39</v>
      </c>
      <c r="B306" s="59"/>
      <c r="C306" s="59"/>
      <c r="D306" s="59"/>
      <c r="E306" s="34">
        <f>E305/12</f>
        <v>74.791666666666657</v>
      </c>
      <c r="F306" s="34">
        <f t="shared" ref="F306:H306" si="44">F305/12</f>
        <v>90.419166666666669</v>
      </c>
      <c r="G306" s="34">
        <f t="shared" si="44"/>
        <v>331.21833333333336</v>
      </c>
      <c r="H306" s="34">
        <f t="shared" si="44"/>
        <v>2271.52</v>
      </c>
      <c r="I306" s="51">
        <v>242</v>
      </c>
    </row>
    <row r="307" spans="1:9" ht="12" customHeight="1" x14ac:dyDescent="0.25">
      <c r="A307" s="13"/>
      <c r="B307" s="13"/>
      <c r="C307" s="13"/>
      <c r="D307" s="13"/>
      <c r="E307" s="26" t="s">
        <v>75</v>
      </c>
      <c r="F307" s="13"/>
      <c r="G307" s="13"/>
      <c r="H307" s="13"/>
    </row>
    <row r="308" spans="1:9" ht="12" customHeight="1" x14ac:dyDescent="0.25">
      <c r="A308" s="13"/>
      <c r="B308" s="13"/>
      <c r="C308" s="13"/>
      <c r="D308" s="13"/>
      <c r="E308" s="26"/>
      <c r="F308" s="13"/>
      <c r="G308" s="13"/>
      <c r="H308" s="13"/>
    </row>
    <row r="309" spans="1:9" ht="12" customHeight="1" x14ac:dyDescent="0.25">
      <c r="A309" s="28" t="s">
        <v>40</v>
      </c>
      <c r="B309" s="30" t="s">
        <v>41</v>
      </c>
      <c r="C309" s="13"/>
      <c r="D309" s="13"/>
      <c r="E309" s="13"/>
      <c r="F309" s="13"/>
      <c r="G309" s="28" t="s">
        <v>61</v>
      </c>
      <c r="H309" s="28"/>
    </row>
    <row r="310" spans="1:9" ht="12" customHeight="1" x14ac:dyDescent="0.25">
      <c r="A310" s="13"/>
      <c r="B310" s="13"/>
      <c r="C310" s="13"/>
      <c r="D310" s="13"/>
      <c r="E310" s="13"/>
      <c r="F310" s="13"/>
      <c r="G310" s="12"/>
      <c r="H310" s="13"/>
    </row>
    <row r="311" spans="1:9" ht="12" customHeight="1" x14ac:dyDescent="0.25">
      <c r="A311" s="45"/>
      <c r="B311" s="45"/>
      <c r="C311" s="45"/>
      <c r="D311" s="45"/>
      <c r="E311" s="12" t="s">
        <v>42</v>
      </c>
      <c r="F311" s="45"/>
      <c r="G311" s="45"/>
      <c r="H311" s="45"/>
    </row>
    <row r="312" spans="1:9" x14ac:dyDescent="0.25">
      <c r="A312" s="9"/>
      <c r="B312" s="9"/>
      <c r="C312" s="9"/>
      <c r="D312" s="9"/>
      <c r="E312" s="9"/>
      <c r="F312" s="9"/>
      <c r="G312" s="9"/>
      <c r="H312" s="9"/>
    </row>
    <row r="313" spans="1:9" x14ac:dyDescent="0.25">
      <c r="A313" s="9"/>
      <c r="B313" s="9"/>
      <c r="C313" s="9"/>
      <c r="D313" s="9"/>
      <c r="E313" s="9"/>
      <c r="F313" s="9"/>
      <c r="G313" s="9"/>
      <c r="H313" s="9"/>
    </row>
    <row r="314" spans="1:9" x14ac:dyDescent="0.25">
      <c r="A314" s="9"/>
      <c r="B314" s="9"/>
      <c r="C314" s="9"/>
      <c r="D314" s="9"/>
      <c r="E314" s="9"/>
      <c r="F314" s="9"/>
      <c r="G314" s="9"/>
      <c r="H314" s="9"/>
    </row>
    <row r="315" spans="1:9" ht="15" customHeight="1" x14ac:dyDescent="0.25">
      <c r="A315" s="9"/>
      <c r="B315" s="9"/>
      <c r="C315" s="9"/>
      <c r="D315" s="9"/>
      <c r="E315" s="9"/>
      <c r="F315" s="9"/>
      <c r="G315" s="9"/>
      <c r="H315" s="9"/>
    </row>
    <row r="316" spans="1:9" x14ac:dyDescent="0.25">
      <c r="A316" s="9"/>
      <c r="B316" s="9"/>
      <c r="C316" s="9"/>
      <c r="D316" s="9"/>
      <c r="E316" s="9"/>
      <c r="F316" s="9"/>
      <c r="G316" s="9"/>
      <c r="H316" s="9"/>
    </row>
    <row r="317" spans="1:9" x14ac:dyDescent="0.25">
      <c r="A317" s="9"/>
      <c r="B317" s="9"/>
      <c r="C317" s="9"/>
      <c r="D317" s="9"/>
      <c r="E317" s="9"/>
      <c r="F317" s="9"/>
      <c r="G317" s="9"/>
      <c r="H317" s="9"/>
    </row>
    <row r="318" spans="1:9" x14ac:dyDescent="0.25">
      <c r="A318" s="9"/>
      <c r="B318" s="9"/>
      <c r="C318" s="9"/>
      <c r="D318" s="9"/>
      <c r="E318" s="9"/>
      <c r="F318" s="9"/>
      <c r="G318" s="9"/>
      <c r="H318" s="9"/>
    </row>
    <row r="319" spans="1:9" x14ac:dyDescent="0.25">
      <c r="A319" s="9"/>
      <c r="B319" s="9"/>
      <c r="C319" s="9"/>
      <c r="D319" s="9"/>
      <c r="E319" s="9"/>
      <c r="F319" s="9"/>
      <c r="G319" s="9"/>
      <c r="H319" s="9"/>
    </row>
    <row r="320" spans="1:9" x14ac:dyDescent="0.25">
      <c r="A320" s="9"/>
      <c r="B320" s="9"/>
      <c r="C320" s="9"/>
      <c r="D320" s="9"/>
      <c r="E320" s="9"/>
      <c r="F320" s="9"/>
      <c r="G320" s="9"/>
      <c r="H320" s="9"/>
    </row>
    <row r="321" spans="1:8" x14ac:dyDescent="0.25">
      <c r="A321" s="9"/>
      <c r="B321" s="9"/>
      <c r="C321" s="9"/>
      <c r="D321" s="9"/>
      <c r="E321" s="9"/>
      <c r="F321" s="9"/>
      <c r="G321" s="9"/>
      <c r="H321" s="9"/>
    </row>
    <row r="322" spans="1:8" x14ac:dyDescent="0.25">
      <c r="A322" s="9"/>
      <c r="B322" s="9"/>
      <c r="C322" s="9"/>
      <c r="D322" s="9"/>
      <c r="E322" s="9"/>
      <c r="F322" s="9"/>
      <c r="G322" s="9"/>
      <c r="H322" s="9"/>
    </row>
    <row r="323" spans="1:8" x14ac:dyDescent="0.25">
      <c r="A323" s="9"/>
      <c r="B323" s="9"/>
      <c r="C323" s="9"/>
      <c r="D323" s="9"/>
      <c r="E323" s="9"/>
      <c r="F323" s="9"/>
      <c r="G323" s="9"/>
      <c r="H323" s="9"/>
    </row>
    <row r="324" spans="1:8" x14ac:dyDescent="0.25">
      <c r="A324" s="9"/>
      <c r="B324" s="9"/>
      <c r="C324" s="9"/>
      <c r="D324" s="9"/>
      <c r="E324" s="9"/>
      <c r="F324" s="9"/>
      <c r="G324" s="9"/>
      <c r="H324" s="9"/>
    </row>
    <row r="325" spans="1:8" x14ac:dyDescent="0.25">
      <c r="A325" s="9"/>
      <c r="B325" s="9"/>
      <c r="C325" s="9"/>
      <c r="D325" s="9"/>
      <c r="E325" s="9"/>
      <c r="F325" s="9"/>
      <c r="G325" s="9"/>
      <c r="H325" s="9"/>
    </row>
    <row r="326" spans="1:8" x14ac:dyDescent="0.25">
      <c r="A326" s="9"/>
      <c r="B326" s="9"/>
      <c r="C326" s="9"/>
      <c r="D326" s="9"/>
      <c r="E326" s="9"/>
      <c r="F326" s="9"/>
      <c r="G326" s="9"/>
      <c r="H326" s="9"/>
    </row>
    <row r="327" spans="1:8" x14ac:dyDescent="0.25">
      <c r="A327" s="9"/>
      <c r="B327" s="9"/>
      <c r="C327" s="9"/>
      <c r="D327" s="9"/>
      <c r="E327" s="9"/>
      <c r="F327" s="9"/>
      <c r="G327" s="9"/>
      <c r="H327" s="9"/>
    </row>
    <row r="328" spans="1:8" x14ac:dyDescent="0.25">
      <c r="A328" s="9"/>
      <c r="B328" s="9"/>
      <c r="C328" s="9"/>
      <c r="D328" s="9"/>
      <c r="E328" s="9"/>
      <c r="F328" s="9"/>
      <c r="G328" s="9"/>
      <c r="H328" s="9"/>
    </row>
    <row r="329" spans="1:8" x14ac:dyDescent="0.25">
      <c r="A329" s="9"/>
      <c r="B329" s="9"/>
      <c r="C329" s="9"/>
      <c r="D329" s="9"/>
      <c r="E329" s="9"/>
      <c r="F329" s="9"/>
      <c r="G329" s="9"/>
      <c r="H329" s="9"/>
    </row>
    <row r="330" spans="1:8" x14ac:dyDescent="0.25">
      <c r="A330" s="9"/>
      <c r="B330" s="9"/>
      <c r="C330" s="9"/>
      <c r="D330" s="9"/>
      <c r="E330" s="9"/>
      <c r="F330" s="9"/>
      <c r="G330" s="9"/>
      <c r="H330" s="9"/>
    </row>
    <row r="331" spans="1:8" x14ac:dyDescent="0.25">
      <c r="A331" s="9"/>
      <c r="B331" s="9"/>
      <c r="C331" s="9"/>
      <c r="D331" s="9"/>
      <c r="E331" s="9"/>
      <c r="F331" s="9"/>
      <c r="G331" s="9"/>
      <c r="H331" s="9"/>
    </row>
  </sheetData>
  <mergeCells count="284">
    <mergeCell ref="B16:C16"/>
    <mergeCell ref="B18:C18"/>
    <mergeCell ref="A19:D19"/>
    <mergeCell ref="B21:C21"/>
    <mergeCell ref="B6:C6"/>
    <mergeCell ref="B10:C10"/>
    <mergeCell ref="A11:D11"/>
    <mergeCell ref="B13:C13"/>
    <mergeCell ref="A1:H1"/>
    <mergeCell ref="F2:H2"/>
    <mergeCell ref="D3:E3"/>
    <mergeCell ref="A4:A5"/>
    <mergeCell ref="B4:C5"/>
    <mergeCell ref="D4:D5"/>
    <mergeCell ref="E4:G4"/>
    <mergeCell ref="H4:H5"/>
    <mergeCell ref="B15:C15"/>
    <mergeCell ref="A22:D22"/>
    <mergeCell ref="A23:D23"/>
    <mergeCell ref="A25:H25"/>
    <mergeCell ref="F26:H26"/>
    <mergeCell ref="D27:E27"/>
    <mergeCell ref="A28:A29"/>
    <mergeCell ref="B28:C29"/>
    <mergeCell ref="D28:D29"/>
    <mergeCell ref="E28:G28"/>
    <mergeCell ref="H28:H29"/>
    <mergeCell ref="B37:C37"/>
    <mergeCell ref="B40:C40"/>
    <mergeCell ref="B41:C41"/>
    <mergeCell ref="B43:C43"/>
    <mergeCell ref="A44:D44"/>
    <mergeCell ref="B30:C30"/>
    <mergeCell ref="B32:C32"/>
    <mergeCell ref="B34:C34"/>
    <mergeCell ref="A35:D35"/>
    <mergeCell ref="D53:E53"/>
    <mergeCell ref="A54:A55"/>
    <mergeCell ref="B54:C55"/>
    <mergeCell ref="D54:D55"/>
    <mergeCell ref="E54:G54"/>
    <mergeCell ref="H54:H55"/>
    <mergeCell ref="B46:C46"/>
    <mergeCell ref="B47:C47"/>
    <mergeCell ref="A48:D48"/>
    <mergeCell ref="A49:D49"/>
    <mergeCell ref="A51:H51"/>
    <mergeCell ref="F52:H52"/>
    <mergeCell ref="B63:C63"/>
    <mergeCell ref="B65:C65"/>
    <mergeCell ref="B67:C67"/>
    <mergeCell ref="B69:C69"/>
    <mergeCell ref="A70:D70"/>
    <mergeCell ref="B56:C56"/>
    <mergeCell ref="B59:C59"/>
    <mergeCell ref="B60:C60"/>
    <mergeCell ref="A61:D61"/>
    <mergeCell ref="A80:A81"/>
    <mergeCell ref="B80:C81"/>
    <mergeCell ref="D80:D81"/>
    <mergeCell ref="E80:G80"/>
    <mergeCell ref="H80:H81"/>
    <mergeCell ref="B82:C82"/>
    <mergeCell ref="B72:C72"/>
    <mergeCell ref="A73:D73"/>
    <mergeCell ref="A74:D74"/>
    <mergeCell ref="A77:H77"/>
    <mergeCell ref="F78:H78"/>
    <mergeCell ref="D79:E79"/>
    <mergeCell ref="B89:C89"/>
    <mergeCell ref="B90:C90"/>
    <mergeCell ref="B91:C91"/>
    <mergeCell ref="B92:C92"/>
    <mergeCell ref="B95:C95"/>
    <mergeCell ref="A96:D96"/>
    <mergeCell ref="A83:H83"/>
    <mergeCell ref="B84:C84"/>
    <mergeCell ref="B85:C85"/>
    <mergeCell ref="B86:C86"/>
    <mergeCell ref="A87:D87"/>
    <mergeCell ref="A88:H88"/>
    <mergeCell ref="D105:E105"/>
    <mergeCell ref="A106:A107"/>
    <mergeCell ref="B106:C107"/>
    <mergeCell ref="D106:D107"/>
    <mergeCell ref="E106:G106"/>
    <mergeCell ref="H106:H107"/>
    <mergeCell ref="A97:H97"/>
    <mergeCell ref="B98:C98"/>
    <mergeCell ref="A99:D99"/>
    <mergeCell ref="A100:D100"/>
    <mergeCell ref="A103:H103"/>
    <mergeCell ref="F104:H104"/>
    <mergeCell ref="B117:C117"/>
    <mergeCell ref="B118:C118"/>
    <mergeCell ref="B120:C120"/>
    <mergeCell ref="B121:C121"/>
    <mergeCell ref="A122:D122"/>
    <mergeCell ref="A123:H123"/>
    <mergeCell ref="B108:C108"/>
    <mergeCell ref="A109:H109"/>
    <mergeCell ref="B112:C112"/>
    <mergeCell ref="A113:D113"/>
    <mergeCell ref="A114:H114"/>
    <mergeCell ref="B115:C115"/>
    <mergeCell ref="A132:A133"/>
    <mergeCell ref="B132:C133"/>
    <mergeCell ref="D132:D133"/>
    <mergeCell ref="E132:G132"/>
    <mergeCell ref="H132:H133"/>
    <mergeCell ref="B134:C134"/>
    <mergeCell ref="B124:C124"/>
    <mergeCell ref="A125:D125"/>
    <mergeCell ref="A126:D126"/>
    <mergeCell ref="A129:H129"/>
    <mergeCell ref="F130:H130"/>
    <mergeCell ref="D131:E131"/>
    <mergeCell ref="B143:C143"/>
    <mergeCell ref="B146:C146"/>
    <mergeCell ref="B147:C147"/>
    <mergeCell ref="A148:D148"/>
    <mergeCell ref="A149:H149"/>
    <mergeCell ref="B150:C150"/>
    <mergeCell ref="A135:H135"/>
    <mergeCell ref="B138:C138"/>
    <mergeCell ref="A139:D139"/>
    <mergeCell ref="A140:H140"/>
    <mergeCell ref="B141:C141"/>
    <mergeCell ref="B142:C142"/>
    <mergeCell ref="A151:D151"/>
    <mergeCell ref="A152:D152"/>
    <mergeCell ref="A155:H155"/>
    <mergeCell ref="F156:H156"/>
    <mergeCell ref="D157:E157"/>
    <mergeCell ref="A158:A159"/>
    <mergeCell ref="B158:C159"/>
    <mergeCell ref="D158:D159"/>
    <mergeCell ref="E158:G158"/>
    <mergeCell ref="H158:H159"/>
    <mergeCell ref="A166:H166"/>
    <mergeCell ref="B167:C167"/>
    <mergeCell ref="B173:C173"/>
    <mergeCell ref="A174:D174"/>
    <mergeCell ref="A175:H175"/>
    <mergeCell ref="B176:C176"/>
    <mergeCell ref="B160:C160"/>
    <mergeCell ref="A161:H161"/>
    <mergeCell ref="B162:C162"/>
    <mergeCell ref="B163:C163"/>
    <mergeCell ref="B164:C164"/>
    <mergeCell ref="A165:D165"/>
    <mergeCell ref="A177:D177"/>
    <mergeCell ref="A178:D178"/>
    <mergeCell ref="A180:H180"/>
    <mergeCell ref="F181:H181"/>
    <mergeCell ref="D182:E182"/>
    <mergeCell ref="A183:A184"/>
    <mergeCell ref="B183:C184"/>
    <mergeCell ref="D183:D184"/>
    <mergeCell ref="E183:G183"/>
    <mergeCell ref="H183:H184"/>
    <mergeCell ref="B194:C194"/>
    <mergeCell ref="B195:C195"/>
    <mergeCell ref="B196:C196"/>
    <mergeCell ref="B198:C198"/>
    <mergeCell ref="A199:D199"/>
    <mergeCell ref="A200:H200"/>
    <mergeCell ref="B185:C185"/>
    <mergeCell ref="A186:H186"/>
    <mergeCell ref="B189:C189"/>
    <mergeCell ref="A190:D190"/>
    <mergeCell ref="A191:H191"/>
    <mergeCell ref="B192:C192"/>
    <mergeCell ref="A208:A209"/>
    <mergeCell ref="B208:C209"/>
    <mergeCell ref="D208:D209"/>
    <mergeCell ref="E208:G208"/>
    <mergeCell ref="H208:H209"/>
    <mergeCell ref="B210:C210"/>
    <mergeCell ref="B201:C201"/>
    <mergeCell ref="A202:D202"/>
    <mergeCell ref="A203:D203"/>
    <mergeCell ref="A205:H205"/>
    <mergeCell ref="F206:H206"/>
    <mergeCell ref="D207:E207"/>
    <mergeCell ref="B219:C219"/>
    <mergeCell ref="B220:C220"/>
    <mergeCell ref="B222:C222"/>
    <mergeCell ref="B223:C223"/>
    <mergeCell ref="A224:D224"/>
    <mergeCell ref="A225:H225"/>
    <mergeCell ref="A211:H211"/>
    <mergeCell ref="B213:C213"/>
    <mergeCell ref="B214:C214"/>
    <mergeCell ref="A215:D215"/>
    <mergeCell ref="A216:H216"/>
    <mergeCell ref="B217:C217"/>
    <mergeCell ref="A233:A234"/>
    <mergeCell ref="B233:C234"/>
    <mergeCell ref="D233:D234"/>
    <mergeCell ref="E233:G233"/>
    <mergeCell ref="H233:H234"/>
    <mergeCell ref="B235:C235"/>
    <mergeCell ref="B226:C226"/>
    <mergeCell ref="A227:D227"/>
    <mergeCell ref="A228:D228"/>
    <mergeCell ref="A230:H230"/>
    <mergeCell ref="F231:H231"/>
    <mergeCell ref="D232:E232"/>
    <mergeCell ref="B246:C246"/>
    <mergeCell ref="B248:C248"/>
    <mergeCell ref="A249:D249"/>
    <mergeCell ref="A250:H250"/>
    <mergeCell ref="B251:C251"/>
    <mergeCell ref="A252:D252"/>
    <mergeCell ref="A236:H236"/>
    <mergeCell ref="B239:C239"/>
    <mergeCell ref="A240:D240"/>
    <mergeCell ref="A241:H241"/>
    <mergeCell ref="B242:C242"/>
    <mergeCell ref="B245:C245"/>
    <mergeCell ref="A253:D253"/>
    <mergeCell ref="A255:H255"/>
    <mergeCell ref="F256:H256"/>
    <mergeCell ref="D257:E257"/>
    <mergeCell ref="A258:A259"/>
    <mergeCell ref="B258:C259"/>
    <mergeCell ref="D258:D259"/>
    <mergeCell ref="E258:G258"/>
    <mergeCell ref="H258:H259"/>
    <mergeCell ref="B270:C270"/>
    <mergeCell ref="B273:C273"/>
    <mergeCell ref="A274:D274"/>
    <mergeCell ref="A275:H275"/>
    <mergeCell ref="B276:C276"/>
    <mergeCell ref="A277:D277"/>
    <mergeCell ref="B260:C260"/>
    <mergeCell ref="A261:H261"/>
    <mergeCell ref="B264:C264"/>
    <mergeCell ref="A265:D265"/>
    <mergeCell ref="A266:H266"/>
    <mergeCell ref="B267:C267"/>
    <mergeCell ref="A278:D278"/>
    <mergeCell ref="A280:H280"/>
    <mergeCell ref="F281:H281"/>
    <mergeCell ref="D282:E282"/>
    <mergeCell ref="A283:A284"/>
    <mergeCell ref="B283:C284"/>
    <mergeCell ref="D283:D284"/>
    <mergeCell ref="E283:G283"/>
    <mergeCell ref="H283:H284"/>
    <mergeCell ref="A291:D291"/>
    <mergeCell ref="A292:H292"/>
    <mergeCell ref="B293:C293"/>
    <mergeCell ref="B294:C294"/>
    <mergeCell ref="B295:C295"/>
    <mergeCell ref="B296:C296"/>
    <mergeCell ref="B285:C285"/>
    <mergeCell ref="A286:H286"/>
    <mergeCell ref="B287:C287"/>
    <mergeCell ref="B288:C288"/>
    <mergeCell ref="B289:C289"/>
    <mergeCell ref="B290:C290"/>
    <mergeCell ref="A304:D304"/>
    <mergeCell ref="A305:D305"/>
    <mergeCell ref="A306:D306"/>
    <mergeCell ref="B297:C297"/>
    <mergeCell ref="B299:C299"/>
    <mergeCell ref="A300:D300"/>
    <mergeCell ref="A301:H301"/>
    <mergeCell ref="B302:C302"/>
    <mergeCell ref="A303:D303"/>
    <mergeCell ref="I132:I133"/>
    <mergeCell ref="I158:I159"/>
    <mergeCell ref="I183:I184"/>
    <mergeCell ref="I208:I209"/>
    <mergeCell ref="I233:I234"/>
    <mergeCell ref="I258:I259"/>
    <mergeCell ref="I283:I284"/>
    <mergeCell ref="I4:I5"/>
    <mergeCell ref="I28:I29"/>
    <mergeCell ref="I54:I55"/>
    <mergeCell ref="I80:I81"/>
    <mergeCell ref="I106:I107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037C-5CC5-474C-899F-FDB013B64CBC}">
  <dimension ref="A2:L26"/>
  <sheetViews>
    <sheetView workbookViewId="0">
      <selection activeCell="M17" sqref="M17"/>
    </sheetView>
  </sheetViews>
  <sheetFormatPr defaultRowHeight="15" x14ac:dyDescent="0.25"/>
  <sheetData>
    <row r="2" spans="1:12" x14ac:dyDescent="0.25">
      <c r="A2" s="16" t="s">
        <v>43</v>
      </c>
      <c r="B2" s="16"/>
      <c r="C2" s="16"/>
      <c r="D2" s="16"/>
      <c r="E2" s="16"/>
      <c r="F2" s="16" t="s">
        <v>44</v>
      </c>
      <c r="G2" s="16"/>
      <c r="H2" s="16"/>
      <c r="I2" s="16"/>
      <c r="J2" s="5"/>
      <c r="K2" s="5"/>
      <c r="L2" s="5"/>
    </row>
    <row r="3" spans="1:12" x14ac:dyDescent="0.25">
      <c r="A3" s="16"/>
      <c r="B3" s="16"/>
      <c r="C3" s="16"/>
      <c r="D3" s="16"/>
      <c r="E3" s="16"/>
      <c r="F3" s="16"/>
      <c r="G3" s="16"/>
      <c r="H3" s="16"/>
      <c r="I3" s="16"/>
      <c r="J3" s="5"/>
      <c r="K3" s="5"/>
      <c r="L3" s="5"/>
    </row>
    <row r="4" spans="1:12" x14ac:dyDescent="0.25">
      <c r="A4" s="16"/>
      <c r="B4" s="16"/>
      <c r="C4" s="16"/>
      <c r="D4" s="16"/>
      <c r="E4" s="16"/>
      <c r="F4" s="16"/>
      <c r="G4" s="16"/>
      <c r="H4" s="16"/>
      <c r="I4" s="16"/>
      <c r="J4" s="5"/>
      <c r="K4" s="5"/>
      <c r="L4" s="5"/>
    </row>
    <row r="5" spans="1:12" x14ac:dyDescent="0.25">
      <c r="A5" s="16" t="s">
        <v>45</v>
      </c>
      <c r="B5" s="16"/>
      <c r="C5" s="16"/>
      <c r="D5" s="16"/>
      <c r="E5" s="16"/>
      <c r="F5" s="16" t="s">
        <v>82</v>
      </c>
      <c r="G5" s="16"/>
      <c r="H5" s="16"/>
      <c r="I5" s="16"/>
      <c r="J5" s="5"/>
      <c r="K5" s="5"/>
      <c r="L5" s="5"/>
    </row>
    <row r="6" spans="1:1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44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8.75" x14ac:dyDescent="0.3">
      <c r="A8" s="56" t="s">
        <v>52</v>
      </c>
      <c r="B8" s="56"/>
      <c r="C8" s="56"/>
      <c r="D8" s="56"/>
      <c r="E8" s="56"/>
      <c r="F8" s="56"/>
      <c r="G8" s="56"/>
      <c r="H8" s="56"/>
      <c r="I8" s="56"/>
      <c r="J8" s="15"/>
      <c r="K8" s="15"/>
      <c r="L8" s="5"/>
    </row>
    <row r="9" spans="1:12" ht="18.75" x14ac:dyDescent="0.3">
      <c r="A9" s="56" t="s">
        <v>86</v>
      </c>
      <c r="B9" s="56"/>
      <c r="C9" s="56"/>
      <c r="D9" s="56"/>
      <c r="E9" s="56"/>
      <c r="F9" s="56"/>
      <c r="G9" s="56"/>
      <c r="H9" s="56"/>
      <c r="I9" s="56"/>
      <c r="J9" s="15"/>
      <c r="K9" s="15"/>
      <c r="L9" s="5"/>
    </row>
    <row r="10" spans="1:12" ht="18.75" x14ac:dyDescent="0.3">
      <c r="A10" s="56" t="s">
        <v>87</v>
      </c>
      <c r="B10" s="56"/>
      <c r="C10" s="56"/>
      <c r="D10" s="56"/>
      <c r="E10" s="56"/>
      <c r="F10" s="56"/>
      <c r="G10" s="56"/>
      <c r="H10" s="56"/>
      <c r="I10" s="56"/>
      <c r="J10" s="15"/>
      <c r="K10" s="15"/>
      <c r="L10" s="5"/>
    </row>
    <row r="11" spans="1:12" ht="18.75" x14ac:dyDescent="0.3">
      <c r="A11" s="5"/>
      <c r="B11" s="3"/>
      <c r="C11" s="3"/>
      <c r="D11" s="18"/>
      <c r="E11" s="18"/>
      <c r="F11" s="18"/>
      <c r="G11" s="18"/>
      <c r="H11" s="3"/>
      <c r="I11" s="3"/>
      <c r="J11" s="3"/>
      <c r="K11" s="5"/>
      <c r="L11" s="5"/>
    </row>
    <row r="12" spans="1:12" ht="18.75" x14ac:dyDescent="0.3">
      <c r="A12" s="5"/>
      <c r="B12" s="3"/>
      <c r="C12" s="3"/>
      <c r="D12" s="3"/>
      <c r="E12" s="17" t="s">
        <v>116</v>
      </c>
      <c r="F12" s="15"/>
      <c r="G12" s="15"/>
      <c r="H12" s="3"/>
      <c r="I12" s="3"/>
      <c r="J12" s="3"/>
      <c r="K12" s="5"/>
      <c r="L12" s="5"/>
    </row>
    <row r="13" spans="1:12" ht="18.75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5"/>
      <c r="L13" s="5"/>
    </row>
    <row r="14" spans="1:12" ht="18.75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5"/>
      <c r="L14" s="5"/>
    </row>
    <row r="15" spans="1:12" ht="18.75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5"/>
      <c r="L15" s="5"/>
    </row>
    <row r="16" spans="1:12" x14ac:dyDescent="0.25">
      <c r="A16" s="16" t="s">
        <v>43</v>
      </c>
      <c r="B16" s="16"/>
      <c r="C16" s="16"/>
      <c r="D16" s="16"/>
      <c r="E16" s="16"/>
      <c r="F16" s="16" t="s">
        <v>44</v>
      </c>
      <c r="G16" s="16"/>
      <c r="H16" s="16"/>
      <c r="I16" s="16"/>
    </row>
    <row r="17" spans="1:9" x14ac:dyDescent="0.25">
      <c r="A17" s="16"/>
      <c r="B17" s="16"/>
      <c r="C17" s="16"/>
      <c r="D17" s="16"/>
      <c r="E17" s="16"/>
      <c r="F17" s="16"/>
      <c r="G17" s="16"/>
      <c r="H17" s="16"/>
      <c r="I17" s="16"/>
    </row>
    <row r="18" spans="1:9" x14ac:dyDescent="0.2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25">
      <c r="A19" s="16" t="s">
        <v>45</v>
      </c>
      <c r="B19" s="16"/>
      <c r="C19" s="16"/>
      <c r="D19" s="16"/>
      <c r="E19" s="16"/>
      <c r="F19" s="16" t="s">
        <v>84</v>
      </c>
      <c r="G19" s="16"/>
      <c r="H19" s="16"/>
      <c r="I19" s="16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45" customHeight="1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ht="15.75" x14ac:dyDescent="0.25">
      <c r="A22" s="56" t="s">
        <v>52</v>
      </c>
      <c r="B22" s="56"/>
      <c r="C22" s="56"/>
      <c r="D22" s="56"/>
      <c r="E22" s="56"/>
      <c r="F22" s="56"/>
      <c r="G22" s="56"/>
      <c r="H22" s="56"/>
      <c r="I22" s="56"/>
    </row>
    <row r="23" spans="1:9" ht="15.75" x14ac:dyDescent="0.25">
      <c r="A23" s="56" t="s">
        <v>86</v>
      </c>
      <c r="B23" s="56"/>
      <c r="C23" s="56"/>
      <c r="D23" s="56"/>
      <c r="E23" s="56"/>
      <c r="F23" s="56"/>
      <c r="G23" s="56"/>
      <c r="H23" s="56"/>
      <c r="I23" s="56"/>
    </row>
    <row r="24" spans="1:9" ht="15.75" x14ac:dyDescent="0.25">
      <c r="A24" s="56" t="s">
        <v>108</v>
      </c>
      <c r="B24" s="56"/>
      <c r="C24" s="56"/>
      <c r="D24" s="56"/>
      <c r="E24" s="56"/>
      <c r="F24" s="56"/>
      <c r="G24" s="56"/>
      <c r="H24" s="56"/>
      <c r="I24" s="56"/>
    </row>
    <row r="25" spans="1:9" ht="18.75" x14ac:dyDescent="0.3">
      <c r="A25" s="5"/>
      <c r="B25" s="3"/>
      <c r="C25" s="3"/>
      <c r="D25" s="18"/>
      <c r="E25" s="18"/>
      <c r="F25" s="18"/>
      <c r="G25" s="18"/>
      <c r="H25" s="3"/>
      <c r="I25" s="3"/>
    </row>
    <row r="26" spans="1:9" ht="18.75" x14ac:dyDescent="0.3">
      <c r="A26" s="5"/>
      <c r="B26" s="3"/>
      <c r="C26" s="3"/>
      <c r="D26" s="3"/>
      <c r="E26" s="17" t="s">
        <v>116</v>
      </c>
      <c r="F26" s="15"/>
      <c r="G26" s="15"/>
      <c r="H26" s="3"/>
      <c r="I26" s="3"/>
    </row>
  </sheetData>
  <mergeCells count="6">
    <mergeCell ref="A24:I24"/>
    <mergeCell ref="A8:I8"/>
    <mergeCell ref="A9:I9"/>
    <mergeCell ref="A10:I10"/>
    <mergeCell ref="A22:I22"/>
    <mergeCell ref="A23:I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0C5B-973F-46D8-A2CF-C8F349A78AE2}">
  <dimension ref="A1:H330"/>
  <sheetViews>
    <sheetView zoomScaleNormal="100" workbookViewId="0">
      <selection activeCell="J163" sqref="J163"/>
    </sheetView>
  </sheetViews>
  <sheetFormatPr defaultRowHeight="15" x14ac:dyDescent="0.25"/>
  <cols>
    <col min="2" max="2" width="17.7109375" customWidth="1"/>
    <col min="3" max="3" width="30.5703125" customWidth="1"/>
    <col min="5" max="7" width="7.7109375" customWidth="1"/>
    <col min="8" max="8" width="8.7109375" customWidth="1"/>
  </cols>
  <sheetData>
    <row r="1" spans="1:8" ht="12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</row>
    <row r="2" spans="1:8" ht="12" customHeight="1" x14ac:dyDescent="0.25">
      <c r="A2" s="12" t="s">
        <v>90</v>
      </c>
      <c r="B2" s="13"/>
      <c r="C2" s="13"/>
      <c r="D2" s="30"/>
      <c r="E2" s="29" t="s">
        <v>1</v>
      </c>
      <c r="F2" s="70" t="s">
        <v>2</v>
      </c>
      <c r="G2" s="71"/>
      <c r="H2" s="71"/>
    </row>
    <row r="3" spans="1:8" ht="12" customHeight="1" x14ac:dyDescent="0.25">
      <c r="A3" s="13"/>
      <c r="B3" s="13"/>
      <c r="C3" s="13"/>
      <c r="D3" s="72" t="s">
        <v>3</v>
      </c>
      <c r="E3" s="72"/>
      <c r="F3" s="40" t="s">
        <v>4</v>
      </c>
      <c r="G3" s="13"/>
      <c r="H3" s="30"/>
    </row>
    <row r="4" spans="1:8" ht="12" customHeight="1" x14ac:dyDescent="0.25">
      <c r="A4" s="57" t="s">
        <v>5</v>
      </c>
      <c r="B4" s="57" t="s">
        <v>6</v>
      </c>
      <c r="C4" s="57"/>
      <c r="D4" s="57" t="s">
        <v>7</v>
      </c>
      <c r="E4" s="75" t="s">
        <v>8</v>
      </c>
      <c r="F4" s="75"/>
      <c r="G4" s="75"/>
      <c r="H4" s="57" t="s">
        <v>9</v>
      </c>
    </row>
    <row r="5" spans="1:8" ht="12" customHeight="1" x14ac:dyDescent="0.25">
      <c r="A5" s="58"/>
      <c r="B5" s="73"/>
      <c r="C5" s="74"/>
      <c r="D5" s="58"/>
      <c r="E5" s="41" t="s">
        <v>10</v>
      </c>
      <c r="F5" s="41" t="s">
        <v>11</v>
      </c>
      <c r="G5" s="41" t="s">
        <v>12</v>
      </c>
      <c r="H5" s="58"/>
    </row>
    <row r="6" spans="1:8" ht="12" customHeight="1" x14ac:dyDescent="0.25">
      <c r="A6" s="44">
        <v>1</v>
      </c>
      <c r="B6" s="67">
        <v>2</v>
      </c>
      <c r="C6" s="67"/>
      <c r="D6" s="39">
        <v>3</v>
      </c>
      <c r="E6" s="39">
        <v>4</v>
      </c>
      <c r="F6" s="39">
        <v>5</v>
      </c>
      <c r="G6" s="39">
        <v>6</v>
      </c>
      <c r="H6" s="39">
        <v>7</v>
      </c>
    </row>
    <row r="7" spans="1:8" ht="12" customHeight="1" x14ac:dyDescent="0.25">
      <c r="A7" s="62" t="s">
        <v>13</v>
      </c>
      <c r="B7" s="65"/>
      <c r="C7" s="65"/>
      <c r="D7" s="62"/>
      <c r="E7" s="62"/>
      <c r="F7" s="62"/>
      <c r="G7" s="62"/>
      <c r="H7" s="62"/>
    </row>
    <row r="8" spans="1:8" ht="12" customHeight="1" x14ac:dyDescent="0.25">
      <c r="A8" s="2">
        <v>1</v>
      </c>
      <c r="B8" s="20" t="s">
        <v>68</v>
      </c>
      <c r="C8" s="20"/>
      <c r="D8" s="43">
        <v>50</v>
      </c>
      <c r="E8" s="2">
        <v>6</v>
      </c>
      <c r="F8" s="2">
        <v>8.5</v>
      </c>
      <c r="G8" s="2">
        <v>8.3000000000000007</v>
      </c>
      <c r="H8" s="2">
        <v>159.4</v>
      </c>
    </row>
    <row r="9" spans="1:8" ht="12" customHeight="1" x14ac:dyDescent="0.25">
      <c r="A9" s="2">
        <v>257</v>
      </c>
      <c r="B9" s="20" t="s">
        <v>63</v>
      </c>
      <c r="C9" s="20"/>
      <c r="D9" s="2">
        <v>260</v>
      </c>
      <c r="E9" s="4">
        <v>16.149999999999999</v>
      </c>
      <c r="F9" s="4">
        <v>22</v>
      </c>
      <c r="G9" s="4">
        <v>52.96</v>
      </c>
      <c r="H9" s="4">
        <v>370.44</v>
      </c>
    </row>
    <row r="10" spans="1:8" ht="12" customHeight="1" x14ac:dyDescent="0.25">
      <c r="A10" s="2">
        <v>628</v>
      </c>
      <c r="B10" s="60" t="s">
        <v>67</v>
      </c>
      <c r="C10" s="61"/>
      <c r="D10" s="2">
        <v>215</v>
      </c>
      <c r="E10" s="2">
        <v>0.4</v>
      </c>
      <c r="F10" s="2">
        <v>0</v>
      </c>
      <c r="G10" s="2">
        <v>25.02</v>
      </c>
      <c r="H10" s="2">
        <v>93</v>
      </c>
    </row>
    <row r="11" spans="1:8" ht="12" customHeight="1" x14ac:dyDescent="0.25">
      <c r="A11" s="59" t="s">
        <v>14</v>
      </c>
      <c r="B11" s="84"/>
      <c r="C11" s="84"/>
      <c r="D11" s="59"/>
      <c r="E11" s="31">
        <f>SUM(E8:E10)</f>
        <v>22.549999999999997</v>
      </c>
      <c r="F11" s="31">
        <f>SUM(F8:F10)</f>
        <v>30.5</v>
      </c>
      <c r="G11" s="31">
        <f>SUM(G8:G10)</f>
        <v>86.28</v>
      </c>
      <c r="H11" s="31">
        <f>SUM(H8:H10)</f>
        <v>622.84</v>
      </c>
    </row>
    <row r="12" spans="1:8" ht="12" customHeight="1" x14ac:dyDescent="0.25">
      <c r="A12" s="62" t="s">
        <v>15</v>
      </c>
      <c r="B12" s="65"/>
      <c r="C12" s="65"/>
      <c r="D12" s="62"/>
      <c r="E12" s="62"/>
      <c r="F12" s="62"/>
      <c r="G12" s="62"/>
      <c r="H12" s="62"/>
    </row>
    <row r="13" spans="1:8" ht="12" customHeight="1" x14ac:dyDescent="0.25">
      <c r="A13" s="2"/>
      <c r="B13" s="60" t="s">
        <v>48</v>
      </c>
      <c r="C13" s="61"/>
      <c r="D13" s="43">
        <v>60</v>
      </c>
      <c r="E13" s="2">
        <v>0.2</v>
      </c>
      <c r="F13" s="2">
        <v>0</v>
      </c>
      <c r="G13" s="2">
        <v>7.2</v>
      </c>
      <c r="H13" s="2">
        <v>78.8</v>
      </c>
    </row>
    <row r="14" spans="1:8" ht="12" customHeight="1" x14ac:dyDescent="0.25">
      <c r="A14" s="2">
        <v>139</v>
      </c>
      <c r="B14" s="11" t="s">
        <v>109</v>
      </c>
      <c r="C14" s="32"/>
      <c r="D14" s="43">
        <v>250</v>
      </c>
      <c r="E14" s="2">
        <v>23.03</v>
      </c>
      <c r="F14" s="2">
        <v>28.37</v>
      </c>
      <c r="G14" s="2">
        <v>40.79</v>
      </c>
      <c r="H14" s="2">
        <v>376.79</v>
      </c>
    </row>
    <row r="15" spans="1:8" ht="12" customHeight="1" x14ac:dyDescent="0.25">
      <c r="A15" s="2">
        <v>449</v>
      </c>
      <c r="B15" s="66" t="s">
        <v>64</v>
      </c>
      <c r="C15" s="66"/>
      <c r="D15" s="43">
        <v>280</v>
      </c>
      <c r="E15" s="2">
        <v>23.42</v>
      </c>
      <c r="F15" s="2">
        <v>28.32</v>
      </c>
      <c r="G15" s="2">
        <v>83.23</v>
      </c>
      <c r="H15" s="2">
        <v>818.88</v>
      </c>
    </row>
    <row r="16" spans="1:8" ht="12" customHeight="1" x14ac:dyDescent="0.25">
      <c r="A16" s="2">
        <v>588</v>
      </c>
      <c r="B16" s="66" t="s">
        <v>21</v>
      </c>
      <c r="C16" s="66"/>
      <c r="D16" s="43">
        <v>200</v>
      </c>
      <c r="E16" s="2">
        <v>0.44</v>
      </c>
      <c r="F16" s="4">
        <v>0</v>
      </c>
      <c r="G16" s="2">
        <v>48.88</v>
      </c>
      <c r="H16" s="2">
        <v>195.6</v>
      </c>
    </row>
    <row r="17" spans="1:8" ht="12" customHeight="1" x14ac:dyDescent="0.25">
      <c r="A17" s="2">
        <v>1</v>
      </c>
      <c r="B17" s="11" t="s">
        <v>88</v>
      </c>
      <c r="C17" s="32"/>
      <c r="D17" s="43">
        <v>30</v>
      </c>
      <c r="E17" s="2">
        <v>2.1800000000000002</v>
      </c>
      <c r="F17" s="2">
        <v>0.43</v>
      </c>
      <c r="G17" s="2">
        <v>19.27</v>
      </c>
      <c r="H17" s="2">
        <v>90.48</v>
      </c>
    </row>
    <row r="18" spans="1:8" ht="12" customHeight="1" x14ac:dyDescent="0.25">
      <c r="A18" s="2">
        <v>1</v>
      </c>
      <c r="B18" s="60" t="s">
        <v>89</v>
      </c>
      <c r="C18" s="61"/>
      <c r="D18" s="43">
        <v>30</v>
      </c>
      <c r="E18" s="2">
        <v>2.46</v>
      </c>
      <c r="F18" s="2">
        <v>0.64</v>
      </c>
      <c r="G18" s="2">
        <v>14.58</v>
      </c>
      <c r="H18" s="2">
        <v>76.5</v>
      </c>
    </row>
    <row r="19" spans="1:8" ht="12" customHeight="1" x14ac:dyDescent="0.25">
      <c r="A19" s="59" t="s">
        <v>17</v>
      </c>
      <c r="B19" s="84"/>
      <c r="C19" s="84"/>
      <c r="D19" s="59"/>
      <c r="E19" s="31">
        <f>SUM(E13:E18)</f>
        <v>51.730000000000004</v>
      </c>
      <c r="F19" s="31">
        <f>SUM(F13:F18)</f>
        <v>57.76</v>
      </c>
      <c r="G19" s="31">
        <f>SUM(G13:G18)</f>
        <v>213.95000000000002</v>
      </c>
      <c r="H19" s="31">
        <f>SUM(H13:H18)</f>
        <v>1637.05</v>
      </c>
    </row>
    <row r="20" spans="1:8" ht="12" customHeight="1" x14ac:dyDescent="0.25">
      <c r="A20" s="62" t="s">
        <v>92</v>
      </c>
      <c r="B20" s="62"/>
      <c r="C20" s="62"/>
      <c r="D20" s="62"/>
      <c r="E20" s="62"/>
      <c r="F20" s="62"/>
      <c r="G20" s="62"/>
      <c r="H20" s="62"/>
    </row>
    <row r="21" spans="1:8" ht="12" customHeight="1" x14ac:dyDescent="0.25">
      <c r="A21" s="2" t="s">
        <v>96</v>
      </c>
      <c r="B21" s="63" t="s">
        <v>97</v>
      </c>
      <c r="C21" s="64"/>
      <c r="D21" s="25">
        <v>200</v>
      </c>
      <c r="E21" s="2">
        <v>1</v>
      </c>
      <c r="F21" s="2">
        <v>0</v>
      </c>
      <c r="G21" s="2">
        <v>39.200000000000003</v>
      </c>
      <c r="H21" s="2">
        <v>246</v>
      </c>
    </row>
    <row r="22" spans="1:8" ht="12" customHeight="1" x14ac:dyDescent="0.25">
      <c r="A22" s="59" t="s">
        <v>94</v>
      </c>
      <c r="B22" s="59"/>
      <c r="C22" s="59"/>
      <c r="D22" s="59"/>
      <c r="E22" s="33">
        <f>E21+0</f>
        <v>1</v>
      </c>
      <c r="F22" s="33">
        <f t="shared" ref="F22:H22" si="0">F21+0</f>
        <v>0</v>
      </c>
      <c r="G22" s="33">
        <f t="shared" si="0"/>
        <v>39.200000000000003</v>
      </c>
      <c r="H22" s="33">
        <f t="shared" si="0"/>
        <v>246</v>
      </c>
    </row>
    <row r="23" spans="1:8" ht="12" customHeight="1" x14ac:dyDescent="0.25">
      <c r="A23" s="59" t="s">
        <v>18</v>
      </c>
      <c r="B23" s="59"/>
      <c r="C23" s="59"/>
      <c r="D23" s="59"/>
      <c r="E23" s="31">
        <f>E11+E19+E22</f>
        <v>75.28</v>
      </c>
      <c r="F23" s="31">
        <f>F11+F19+F22</f>
        <v>88.259999999999991</v>
      </c>
      <c r="G23" s="31">
        <f>G11+G19+G22</f>
        <v>339.43</v>
      </c>
      <c r="H23" s="31">
        <f>H11+H19+H22</f>
        <v>2505.89</v>
      </c>
    </row>
    <row r="24" spans="1:8" ht="12" customHeight="1" x14ac:dyDescent="0.25">
      <c r="A24" s="13"/>
      <c r="B24" s="13"/>
      <c r="C24" s="13"/>
      <c r="D24" s="13"/>
      <c r="E24" s="26" t="s">
        <v>75</v>
      </c>
      <c r="F24" s="13"/>
      <c r="G24" s="13"/>
      <c r="H24" s="13"/>
    </row>
    <row r="25" spans="1:8" ht="12" customHeight="1" x14ac:dyDescent="0.25">
      <c r="A25" s="69" t="s">
        <v>19</v>
      </c>
      <c r="B25" s="69"/>
      <c r="C25" s="69"/>
      <c r="D25" s="69"/>
      <c r="E25" s="69"/>
      <c r="F25" s="69"/>
      <c r="G25" s="69"/>
      <c r="H25" s="69"/>
    </row>
    <row r="26" spans="1:8" ht="12" customHeight="1" x14ac:dyDescent="0.25">
      <c r="A26" s="12" t="s">
        <v>95</v>
      </c>
      <c r="B26" s="13"/>
      <c r="C26" s="13"/>
      <c r="D26" s="30"/>
      <c r="E26" s="29" t="s">
        <v>1</v>
      </c>
      <c r="F26" s="70" t="s">
        <v>20</v>
      </c>
      <c r="G26" s="71"/>
      <c r="H26" s="71"/>
    </row>
    <row r="27" spans="1:8" ht="12" customHeight="1" x14ac:dyDescent="0.25">
      <c r="A27" s="13"/>
      <c r="B27" s="13"/>
      <c r="C27" s="13"/>
      <c r="D27" s="72" t="s">
        <v>3</v>
      </c>
      <c r="E27" s="72"/>
      <c r="F27" s="40" t="s">
        <v>4</v>
      </c>
      <c r="G27" s="13"/>
      <c r="H27" s="30"/>
    </row>
    <row r="28" spans="1:8" ht="12" customHeight="1" x14ac:dyDescent="0.25">
      <c r="A28" s="57" t="s">
        <v>5</v>
      </c>
      <c r="B28" s="57" t="s">
        <v>6</v>
      </c>
      <c r="C28" s="57"/>
      <c r="D28" s="57" t="s">
        <v>7</v>
      </c>
      <c r="E28" s="75" t="s">
        <v>8</v>
      </c>
      <c r="F28" s="75"/>
      <c r="G28" s="75"/>
      <c r="H28" s="57" t="s">
        <v>9</v>
      </c>
    </row>
    <row r="29" spans="1:8" ht="12" customHeight="1" x14ac:dyDescent="0.25">
      <c r="A29" s="58"/>
      <c r="B29" s="73"/>
      <c r="C29" s="74"/>
      <c r="D29" s="58"/>
      <c r="E29" s="41" t="s">
        <v>10</v>
      </c>
      <c r="F29" s="41" t="s">
        <v>11</v>
      </c>
      <c r="G29" s="41" t="s">
        <v>12</v>
      </c>
      <c r="H29" s="58"/>
    </row>
    <row r="30" spans="1:8" ht="12" customHeight="1" x14ac:dyDescent="0.25">
      <c r="A30" s="44">
        <v>1</v>
      </c>
      <c r="B30" s="67">
        <v>2</v>
      </c>
      <c r="C30" s="67"/>
      <c r="D30" s="39">
        <v>3</v>
      </c>
      <c r="E30" s="39">
        <v>4</v>
      </c>
      <c r="F30" s="39">
        <v>5</v>
      </c>
      <c r="G30" s="39">
        <v>6</v>
      </c>
      <c r="H30" s="39">
        <v>7</v>
      </c>
    </row>
    <row r="31" spans="1:8" ht="12" customHeight="1" x14ac:dyDescent="0.25">
      <c r="A31" s="62" t="s">
        <v>13</v>
      </c>
      <c r="B31" s="65"/>
      <c r="C31" s="65"/>
      <c r="D31" s="62"/>
      <c r="E31" s="62"/>
      <c r="F31" s="62"/>
      <c r="G31" s="62"/>
      <c r="H31" s="62"/>
    </row>
    <row r="32" spans="1:8" ht="12" customHeight="1" x14ac:dyDescent="0.25">
      <c r="A32" s="2">
        <v>2</v>
      </c>
      <c r="B32" s="60" t="s">
        <v>62</v>
      </c>
      <c r="C32" s="61"/>
      <c r="D32" s="43">
        <v>55</v>
      </c>
      <c r="E32" s="2">
        <v>2.56</v>
      </c>
      <c r="F32" s="2">
        <v>5.8</v>
      </c>
      <c r="G32" s="2">
        <v>28.8</v>
      </c>
      <c r="H32" s="2">
        <v>123.5</v>
      </c>
    </row>
    <row r="33" spans="1:8" ht="12" customHeight="1" x14ac:dyDescent="0.25">
      <c r="A33" s="2">
        <v>450</v>
      </c>
      <c r="B33" s="11" t="s">
        <v>54</v>
      </c>
      <c r="C33" s="32"/>
      <c r="D33" s="2">
        <v>250</v>
      </c>
      <c r="E33" s="4">
        <v>35.5</v>
      </c>
      <c r="F33" s="4">
        <v>34</v>
      </c>
      <c r="G33" s="4">
        <v>146.5</v>
      </c>
      <c r="H33" s="4">
        <v>956.2</v>
      </c>
    </row>
    <row r="34" spans="1:8" ht="12" customHeight="1" x14ac:dyDescent="0.25">
      <c r="A34" s="2">
        <v>628</v>
      </c>
      <c r="B34" s="60" t="s">
        <v>67</v>
      </c>
      <c r="C34" s="61"/>
      <c r="D34" s="2">
        <v>215</v>
      </c>
      <c r="E34" s="2">
        <v>0.4</v>
      </c>
      <c r="F34" s="2">
        <v>0</v>
      </c>
      <c r="G34" s="2">
        <v>25.02</v>
      </c>
      <c r="H34" s="2">
        <v>93</v>
      </c>
    </row>
    <row r="35" spans="1:8" ht="12" customHeight="1" x14ac:dyDescent="0.25">
      <c r="A35" s="59" t="s">
        <v>14</v>
      </c>
      <c r="B35" s="59"/>
      <c r="C35" s="59"/>
      <c r="D35" s="59"/>
      <c r="E35" s="31">
        <f t="shared" ref="E35:H35" si="1">SUM(E32:E34)</f>
        <v>38.46</v>
      </c>
      <c r="F35" s="31">
        <f t="shared" si="1"/>
        <v>39.799999999999997</v>
      </c>
      <c r="G35" s="31">
        <f t="shared" si="1"/>
        <v>200.32000000000002</v>
      </c>
      <c r="H35" s="31">
        <f t="shared" si="1"/>
        <v>1172.7</v>
      </c>
    </row>
    <row r="36" spans="1:8" ht="12" customHeight="1" x14ac:dyDescent="0.25">
      <c r="A36" s="62" t="s">
        <v>15</v>
      </c>
      <c r="B36" s="65"/>
      <c r="C36" s="62"/>
      <c r="D36" s="62"/>
      <c r="E36" s="62"/>
      <c r="F36" s="62"/>
      <c r="G36" s="62"/>
      <c r="H36" s="62"/>
    </row>
    <row r="37" spans="1:8" ht="12" customHeight="1" x14ac:dyDescent="0.25">
      <c r="A37" s="2" t="s">
        <v>74</v>
      </c>
      <c r="B37" s="66" t="s">
        <v>50</v>
      </c>
      <c r="C37" s="66"/>
      <c r="D37" s="43">
        <v>60</v>
      </c>
      <c r="E37" s="2">
        <v>2.16</v>
      </c>
      <c r="F37" s="2">
        <v>0.06</v>
      </c>
      <c r="G37" s="2">
        <v>5.9</v>
      </c>
      <c r="H37" s="2">
        <v>33</v>
      </c>
    </row>
    <row r="38" spans="1:8" ht="12" customHeight="1" x14ac:dyDescent="0.25">
      <c r="A38" s="2">
        <v>124</v>
      </c>
      <c r="B38" s="11" t="s">
        <v>85</v>
      </c>
      <c r="C38" s="32"/>
      <c r="D38" s="42">
        <v>260</v>
      </c>
      <c r="E38" s="10">
        <v>22.8</v>
      </c>
      <c r="F38" s="10">
        <v>12.38</v>
      </c>
      <c r="G38" s="10">
        <v>76.599999999999994</v>
      </c>
      <c r="H38" s="10">
        <v>281.3</v>
      </c>
    </row>
    <row r="39" spans="1:8" ht="12" customHeight="1" x14ac:dyDescent="0.25">
      <c r="A39" s="2">
        <v>423</v>
      </c>
      <c r="B39" s="21" t="s">
        <v>101</v>
      </c>
      <c r="C39" s="23"/>
      <c r="D39" s="42">
        <v>140</v>
      </c>
      <c r="E39" s="4">
        <v>23.33</v>
      </c>
      <c r="F39" s="4">
        <v>19.71</v>
      </c>
      <c r="G39" s="4">
        <v>59.84</v>
      </c>
      <c r="H39" s="4">
        <v>586</v>
      </c>
    </row>
    <row r="40" spans="1:8" ht="12" customHeight="1" x14ac:dyDescent="0.25">
      <c r="A40" s="2">
        <v>469</v>
      </c>
      <c r="B40" s="60" t="s">
        <v>65</v>
      </c>
      <c r="C40" s="61"/>
      <c r="D40" s="2">
        <v>180</v>
      </c>
      <c r="E40" s="2">
        <v>15.95</v>
      </c>
      <c r="F40" s="2">
        <v>12.94</v>
      </c>
      <c r="G40" s="2">
        <v>72.069999999999993</v>
      </c>
      <c r="H40" s="2">
        <v>467.84</v>
      </c>
    </row>
    <row r="41" spans="1:8" ht="12" customHeight="1" x14ac:dyDescent="0.25">
      <c r="A41" s="2" t="s">
        <v>96</v>
      </c>
      <c r="B41" s="60" t="s">
        <v>112</v>
      </c>
      <c r="C41" s="61"/>
      <c r="D41" s="43">
        <v>200</v>
      </c>
      <c r="E41" s="2">
        <v>1</v>
      </c>
      <c r="F41" s="2">
        <v>0</v>
      </c>
      <c r="G41" s="2">
        <v>39.200000000000003</v>
      </c>
      <c r="H41" s="2">
        <v>246</v>
      </c>
    </row>
    <row r="42" spans="1:8" ht="12" customHeight="1" x14ac:dyDescent="0.25">
      <c r="A42" s="2">
        <v>1</v>
      </c>
      <c r="B42" s="11" t="s">
        <v>88</v>
      </c>
      <c r="C42" s="32"/>
      <c r="D42" s="42">
        <v>30</v>
      </c>
      <c r="E42" s="2">
        <v>2.1800000000000002</v>
      </c>
      <c r="F42" s="2">
        <v>0.43</v>
      </c>
      <c r="G42" s="2">
        <v>19.27</v>
      </c>
      <c r="H42" s="2">
        <v>90.48</v>
      </c>
    </row>
    <row r="43" spans="1:8" ht="12" customHeight="1" x14ac:dyDescent="0.25">
      <c r="A43" s="2">
        <v>1</v>
      </c>
      <c r="B43" s="60" t="s">
        <v>89</v>
      </c>
      <c r="C43" s="61"/>
      <c r="D43" s="43">
        <v>30</v>
      </c>
      <c r="E43" s="2">
        <v>2.46</v>
      </c>
      <c r="F43" s="2">
        <v>0.64</v>
      </c>
      <c r="G43" s="2">
        <v>14.58</v>
      </c>
      <c r="H43" s="2">
        <v>76.5</v>
      </c>
    </row>
    <row r="44" spans="1:8" ht="12" customHeight="1" x14ac:dyDescent="0.25">
      <c r="A44" s="59" t="s">
        <v>17</v>
      </c>
      <c r="B44" s="59"/>
      <c r="C44" s="59"/>
      <c r="D44" s="59"/>
      <c r="E44" s="31">
        <f t="shared" ref="E44:H44" si="2">SUM(E37:E43)</f>
        <v>69.88</v>
      </c>
      <c r="F44" s="31">
        <f t="shared" si="2"/>
        <v>46.160000000000004</v>
      </c>
      <c r="G44" s="31">
        <f t="shared" si="2"/>
        <v>287.45999999999998</v>
      </c>
      <c r="H44" s="31">
        <f t="shared" si="2"/>
        <v>1781.12</v>
      </c>
    </row>
    <row r="45" spans="1:8" ht="12" customHeight="1" x14ac:dyDescent="0.25">
      <c r="A45" s="62" t="s">
        <v>92</v>
      </c>
      <c r="B45" s="62"/>
      <c r="C45" s="62"/>
      <c r="D45" s="62"/>
      <c r="E45" s="62"/>
      <c r="F45" s="62"/>
      <c r="G45" s="62"/>
      <c r="H45" s="62"/>
    </row>
    <row r="46" spans="1:8" ht="12" hidden="1" customHeight="1" x14ac:dyDescent="0.25">
      <c r="A46" s="2"/>
      <c r="B46" s="63"/>
      <c r="C46" s="64"/>
      <c r="D46" s="2"/>
      <c r="E46" s="2"/>
      <c r="F46" s="2"/>
      <c r="G46" s="2"/>
      <c r="H46" s="2"/>
    </row>
    <row r="47" spans="1:8" ht="12" customHeight="1" x14ac:dyDescent="0.25">
      <c r="A47" s="2"/>
      <c r="B47" s="76" t="s">
        <v>93</v>
      </c>
      <c r="C47" s="77"/>
      <c r="D47" s="25">
        <v>120</v>
      </c>
      <c r="E47" s="2">
        <v>1.73</v>
      </c>
      <c r="F47" s="2">
        <v>1.73</v>
      </c>
      <c r="G47" s="2">
        <v>45.47</v>
      </c>
      <c r="H47" s="2">
        <v>253.68</v>
      </c>
    </row>
    <row r="48" spans="1:8" ht="12" customHeight="1" x14ac:dyDescent="0.25">
      <c r="A48" s="59" t="s">
        <v>94</v>
      </c>
      <c r="B48" s="59"/>
      <c r="C48" s="59"/>
      <c r="D48" s="59"/>
      <c r="E48" s="31">
        <f>E47+E46</f>
        <v>1.73</v>
      </c>
      <c r="F48" s="31">
        <f>F47+F46</f>
        <v>1.73</v>
      </c>
      <c r="G48" s="31">
        <f>G47+G46</f>
        <v>45.47</v>
      </c>
      <c r="H48" s="31">
        <f>H47+H46</f>
        <v>253.68</v>
      </c>
    </row>
    <row r="49" spans="1:8" ht="12" customHeight="1" x14ac:dyDescent="0.25">
      <c r="A49" s="59" t="s">
        <v>18</v>
      </c>
      <c r="B49" s="59"/>
      <c r="C49" s="59"/>
      <c r="D49" s="59"/>
      <c r="E49" s="31">
        <f>E35+E44+E48</f>
        <v>110.07000000000001</v>
      </c>
      <c r="F49" s="31">
        <f>F35+F44+F48</f>
        <v>87.690000000000012</v>
      </c>
      <c r="G49" s="31">
        <f>G35+G44+G48</f>
        <v>533.25</v>
      </c>
      <c r="H49" s="31">
        <f>H35+H44+H48</f>
        <v>3207.4999999999995</v>
      </c>
    </row>
    <row r="50" spans="1:8" ht="12" customHeight="1" x14ac:dyDescent="0.25">
      <c r="A50" s="13"/>
      <c r="B50" s="13"/>
      <c r="C50" s="13"/>
      <c r="D50" s="13"/>
      <c r="E50" s="26" t="s">
        <v>75</v>
      </c>
      <c r="F50" s="13"/>
      <c r="G50" s="13"/>
      <c r="H50" s="13"/>
    </row>
    <row r="51" spans="1:8" ht="12" customHeight="1" x14ac:dyDescent="0.25">
      <c r="A51" s="69" t="s">
        <v>22</v>
      </c>
      <c r="B51" s="69"/>
      <c r="C51" s="69"/>
      <c r="D51" s="69"/>
      <c r="E51" s="69"/>
      <c r="F51" s="69"/>
      <c r="G51" s="69"/>
      <c r="H51" s="69"/>
    </row>
    <row r="52" spans="1:8" ht="12" customHeight="1" x14ac:dyDescent="0.25">
      <c r="A52" s="12" t="s">
        <v>98</v>
      </c>
      <c r="B52" s="13"/>
      <c r="C52" s="13"/>
      <c r="D52" s="30"/>
      <c r="E52" s="29" t="s">
        <v>1</v>
      </c>
      <c r="F52" s="70" t="s">
        <v>23</v>
      </c>
      <c r="G52" s="71"/>
      <c r="H52" s="71"/>
    </row>
    <row r="53" spans="1:8" ht="12" customHeight="1" x14ac:dyDescent="0.25">
      <c r="A53" s="13"/>
      <c r="B53" s="13"/>
      <c r="C53" s="13"/>
      <c r="D53" s="72" t="s">
        <v>3</v>
      </c>
      <c r="E53" s="72"/>
      <c r="F53" s="40">
        <v>1</v>
      </c>
      <c r="G53" s="13"/>
      <c r="H53" s="30"/>
    </row>
    <row r="54" spans="1:8" ht="12" customHeight="1" x14ac:dyDescent="0.25">
      <c r="A54" s="57" t="s">
        <v>5</v>
      </c>
      <c r="B54" s="57" t="s">
        <v>6</v>
      </c>
      <c r="C54" s="57"/>
      <c r="D54" s="57" t="s">
        <v>7</v>
      </c>
      <c r="E54" s="75" t="s">
        <v>8</v>
      </c>
      <c r="F54" s="75"/>
      <c r="G54" s="75"/>
      <c r="H54" s="57" t="s">
        <v>9</v>
      </c>
    </row>
    <row r="55" spans="1:8" ht="12" customHeight="1" x14ac:dyDescent="0.25">
      <c r="A55" s="58"/>
      <c r="B55" s="73"/>
      <c r="C55" s="74"/>
      <c r="D55" s="58"/>
      <c r="E55" s="41" t="s">
        <v>10</v>
      </c>
      <c r="F55" s="41" t="s">
        <v>11</v>
      </c>
      <c r="G55" s="41" t="s">
        <v>12</v>
      </c>
      <c r="H55" s="58"/>
    </row>
    <row r="56" spans="1:8" ht="12" customHeight="1" x14ac:dyDescent="0.25">
      <c r="A56" s="44">
        <v>1</v>
      </c>
      <c r="B56" s="67">
        <v>2</v>
      </c>
      <c r="C56" s="67"/>
      <c r="D56" s="39">
        <v>3</v>
      </c>
      <c r="E56" s="39">
        <v>4</v>
      </c>
      <c r="F56" s="39">
        <v>5</v>
      </c>
      <c r="G56" s="39">
        <v>6</v>
      </c>
      <c r="H56" s="39">
        <v>7</v>
      </c>
    </row>
    <row r="57" spans="1:8" ht="12" customHeight="1" x14ac:dyDescent="0.25">
      <c r="A57" s="62" t="s">
        <v>13</v>
      </c>
      <c r="B57" s="65"/>
      <c r="C57" s="62"/>
      <c r="D57" s="62"/>
      <c r="E57" s="62"/>
      <c r="F57" s="62"/>
      <c r="G57" s="62"/>
      <c r="H57" s="62"/>
    </row>
    <row r="58" spans="1:8" ht="12" customHeight="1" x14ac:dyDescent="0.25">
      <c r="A58" s="2">
        <v>3</v>
      </c>
      <c r="B58" s="20" t="s">
        <v>66</v>
      </c>
      <c r="C58" s="32"/>
      <c r="D58" s="24">
        <v>40</v>
      </c>
      <c r="E58" s="2">
        <v>2.21</v>
      </c>
      <c r="F58" s="2">
        <v>9.1199999999999992</v>
      </c>
      <c r="G58" s="2">
        <v>15.4</v>
      </c>
      <c r="H58" s="2">
        <v>154</v>
      </c>
    </row>
    <row r="59" spans="1:8" ht="12" customHeight="1" x14ac:dyDescent="0.25">
      <c r="A59" s="2">
        <v>161</v>
      </c>
      <c r="B59" s="66" t="s">
        <v>113</v>
      </c>
      <c r="C59" s="66"/>
      <c r="D59" s="43">
        <v>300</v>
      </c>
      <c r="E59" s="2">
        <v>8.9600000000000009</v>
      </c>
      <c r="F59" s="2">
        <v>8.1199999999999992</v>
      </c>
      <c r="G59" s="2">
        <v>29.38</v>
      </c>
      <c r="H59" s="2">
        <v>225.89</v>
      </c>
    </row>
    <row r="60" spans="1:8" ht="12" customHeight="1" x14ac:dyDescent="0.25">
      <c r="A60" s="2">
        <v>628</v>
      </c>
      <c r="B60" s="60" t="s">
        <v>67</v>
      </c>
      <c r="C60" s="61"/>
      <c r="D60" s="2">
        <v>215</v>
      </c>
      <c r="E60" s="2">
        <v>0.4</v>
      </c>
      <c r="F60" s="2">
        <v>0</v>
      </c>
      <c r="G60" s="2">
        <v>25.02</v>
      </c>
      <c r="H60" s="2">
        <v>93</v>
      </c>
    </row>
    <row r="61" spans="1:8" ht="12" customHeight="1" x14ac:dyDescent="0.25">
      <c r="A61" s="59" t="s">
        <v>14</v>
      </c>
      <c r="B61" s="59"/>
      <c r="C61" s="59"/>
      <c r="D61" s="59"/>
      <c r="E61" s="31">
        <f>SUM(E58:E60)</f>
        <v>11.570000000000002</v>
      </c>
      <c r="F61" s="31">
        <f>SUM(F58:F60)</f>
        <v>17.239999999999998</v>
      </c>
      <c r="G61" s="31">
        <f>SUM(G58:G60)</f>
        <v>69.8</v>
      </c>
      <c r="H61" s="31">
        <f>SUM(H58:H60)</f>
        <v>472.89</v>
      </c>
    </row>
    <row r="62" spans="1:8" ht="12" customHeight="1" x14ac:dyDescent="0.25">
      <c r="A62" s="62" t="s">
        <v>15</v>
      </c>
      <c r="B62" s="65"/>
      <c r="C62" s="62"/>
      <c r="D62" s="62"/>
      <c r="E62" s="62"/>
      <c r="F62" s="62"/>
      <c r="G62" s="62"/>
      <c r="H62" s="62"/>
    </row>
    <row r="63" spans="1:8" ht="12" customHeight="1" x14ac:dyDescent="0.25">
      <c r="A63" s="2" t="s">
        <v>74</v>
      </c>
      <c r="B63" s="60" t="s">
        <v>49</v>
      </c>
      <c r="C63" s="61"/>
      <c r="D63" s="43">
        <v>60</v>
      </c>
      <c r="E63" s="4">
        <v>0.6</v>
      </c>
      <c r="F63" s="4">
        <v>4.2</v>
      </c>
      <c r="G63" s="4">
        <v>4.2</v>
      </c>
      <c r="H63" s="4">
        <v>58.2</v>
      </c>
    </row>
    <row r="64" spans="1:8" ht="12" customHeight="1" x14ac:dyDescent="0.25">
      <c r="A64" s="8">
        <v>136</v>
      </c>
      <c r="B64" s="11" t="s">
        <v>58</v>
      </c>
      <c r="C64" s="32"/>
      <c r="D64" s="43">
        <v>250</v>
      </c>
      <c r="E64" s="2">
        <v>14.6</v>
      </c>
      <c r="F64" s="2">
        <v>35.4</v>
      </c>
      <c r="G64" s="2">
        <v>56.8</v>
      </c>
      <c r="H64" s="2">
        <v>292</v>
      </c>
    </row>
    <row r="65" spans="1:8" ht="12" customHeight="1" x14ac:dyDescent="0.25">
      <c r="A65" s="2">
        <v>460</v>
      </c>
      <c r="B65" s="60" t="s">
        <v>110</v>
      </c>
      <c r="C65" s="61"/>
      <c r="D65" s="42">
        <v>100</v>
      </c>
      <c r="E65" s="2">
        <v>30.18</v>
      </c>
      <c r="F65" s="2">
        <v>44.6</v>
      </c>
      <c r="G65" s="2">
        <v>61.2</v>
      </c>
      <c r="H65" s="2">
        <v>412.97</v>
      </c>
    </row>
    <row r="66" spans="1:8" ht="12" customHeight="1" x14ac:dyDescent="0.25">
      <c r="A66" s="2">
        <v>469</v>
      </c>
      <c r="B66" s="11" t="s">
        <v>16</v>
      </c>
      <c r="C66" s="38"/>
      <c r="D66" s="43">
        <v>180</v>
      </c>
      <c r="E66" s="2">
        <v>15.4</v>
      </c>
      <c r="F66" s="2">
        <v>17.5</v>
      </c>
      <c r="G66" s="2">
        <v>32.6</v>
      </c>
      <c r="H66" s="2">
        <v>287</v>
      </c>
    </row>
    <row r="67" spans="1:8" ht="12" customHeight="1" x14ac:dyDescent="0.25">
      <c r="A67" s="2">
        <v>591</v>
      </c>
      <c r="B67" s="60" t="s">
        <v>72</v>
      </c>
      <c r="C67" s="61"/>
      <c r="D67" s="43">
        <v>200</v>
      </c>
      <c r="E67" s="2">
        <v>0.92</v>
      </c>
      <c r="F67" s="2">
        <v>0</v>
      </c>
      <c r="G67" s="2">
        <v>42.08</v>
      </c>
      <c r="H67" s="2">
        <v>156.30000000000001</v>
      </c>
    </row>
    <row r="68" spans="1:8" ht="12" customHeight="1" x14ac:dyDescent="0.25">
      <c r="A68" s="2">
        <v>1</v>
      </c>
      <c r="B68" s="21" t="s">
        <v>88</v>
      </c>
      <c r="C68" s="32"/>
      <c r="D68" s="42">
        <v>30</v>
      </c>
      <c r="E68" s="2">
        <v>2.1800000000000002</v>
      </c>
      <c r="F68" s="2">
        <v>0.43</v>
      </c>
      <c r="G68" s="2">
        <v>19.27</v>
      </c>
      <c r="H68" s="2">
        <v>90.48</v>
      </c>
    </row>
    <row r="69" spans="1:8" ht="12" customHeight="1" x14ac:dyDescent="0.25">
      <c r="A69" s="2">
        <v>1</v>
      </c>
      <c r="B69" s="60" t="s">
        <v>89</v>
      </c>
      <c r="C69" s="61"/>
      <c r="D69" s="43">
        <v>30</v>
      </c>
      <c r="E69" s="2">
        <v>2.46</v>
      </c>
      <c r="F69" s="2">
        <v>0.64</v>
      </c>
      <c r="G69" s="2">
        <v>14.58</v>
      </c>
      <c r="H69" s="2">
        <v>76.5</v>
      </c>
    </row>
    <row r="70" spans="1:8" ht="12" customHeight="1" x14ac:dyDescent="0.25">
      <c r="A70" s="59" t="s">
        <v>17</v>
      </c>
      <c r="B70" s="59"/>
      <c r="C70" s="59"/>
      <c r="D70" s="59"/>
      <c r="E70" s="31">
        <f t="shared" ref="E70:H70" si="3">SUM(E63:E69)</f>
        <v>66.339999999999989</v>
      </c>
      <c r="F70" s="31">
        <f t="shared" si="3"/>
        <v>102.77000000000001</v>
      </c>
      <c r="G70" s="31">
        <f t="shared" si="3"/>
        <v>230.73000000000002</v>
      </c>
      <c r="H70" s="31">
        <f t="shared" si="3"/>
        <v>1373.45</v>
      </c>
    </row>
    <row r="71" spans="1:8" ht="12" customHeight="1" x14ac:dyDescent="0.25">
      <c r="A71" s="62" t="s">
        <v>92</v>
      </c>
      <c r="B71" s="62"/>
      <c r="C71" s="62"/>
      <c r="D71" s="62"/>
      <c r="E71" s="62"/>
      <c r="F71" s="62"/>
      <c r="G71" s="62"/>
      <c r="H71" s="62"/>
    </row>
    <row r="72" spans="1:8" ht="12" customHeight="1" x14ac:dyDescent="0.25">
      <c r="A72" s="2"/>
      <c r="B72" s="76" t="s">
        <v>93</v>
      </c>
      <c r="C72" s="77"/>
      <c r="D72" s="25">
        <v>120</v>
      </c>
      <c r="E72" s="2">
        <v>1.73</v>
      </c>
      <c r="F72" s="2">
        <v>1.73</v>
      </c>
      <c r="G72" s="2">
        <v>45.47</v>
      </c>
      <c r="H72" s="2">
        <v>253.68</v>
      </c>
    </row>
    <row r="73" spans="1:8" ht="12" customHeight="1" x14ac:dyDescent="0.25">
      <c r="A73" s="59" t="s">
        <v>94</v>
      </c>
      <c r="B73" s="59"/>
      <c r="C73" s="59"/>
      <c r="D73" s="59"/>
      <c r="E73" s="31">
        <f>E72+0</f>
        <v>1.73</v>
      </c>
      <c r="F73" s="31">
        <f t="shared" ref="F73:H73" si="4">F72+0</f>
        <v>1.73</v>
      </c>
      <c r="G73" s="31">
        <f t="shared" si="4"/>
        <v>45.47</v>
      </c>
      <c r="H73" s="31">
        <f t="shared" si="4"/>
        <v>253.68</v>
      </c>
    </row>
    <row r="74" spans="1:8" ht="12" customHeight="1" x14ac:dyDescent="0.25">
      <c r="A74" s="59" t="s">
        <v>18</v>
      </c>
      <c r="B74" s="59"/>
      <c r="C74" s="59"/>
      <c r="D74" s="59"/>
      <c r="E74" s="31">
        <f t="shared" ref="E74:H74" si="5">E61+E70+E73</f>
        <v>79.64</v>
      </c>
      <c r="F74" s="31">
        <f t="shared" si="5"/>
        <v>121.74000000000001</v>
      </c>
      <c r="G74" s="31">
        <f t="shared" si="5"/>
        <v>346</v>
      </c>
      <c r="H74" s="31">
        <f t="shared" si="5"/>
        <v>2100.02</v>
      </c>
    </row>
    <row r="75" spans="1:8" ht="12" customHeight="1" x14ac:dyDescent="0.25">
      <c r="A75" s="13"/>
      <c r="B75" s="13"/>
      <c r="C75" s="13"/>
      <c r="D75" s="13"/>
      <c r="E75" s="26" t="s">
        <v>75</v>
      </c>
      <c r="F75" s="13"/>
      <c r="G75" s="13"/>
      <c r="H75" s="13"/>
    </row>
    <row r="76" spans="1:8" ht="12" customHeight="1" x14ac:dyDescent="0.25">
      <c r="A76" s="13"/>
      <c r="B76" s="13"/>
      <c r="C76" s="13"/>
      <c r="D76" s="13"/>
      <c r="E76" s="13"/>
      <c r="F76" s="13"/>
      <c r="G76" s="13"/>
      <c r="H76" s="13"/>
    </row>
    <row r="77" spans="1:8" ht="12" customHeight="1" x14ac:dyDescent="0.25">
      <c r="A77" s="69" t="s">
        <v>24</v>
      </c>
      <c r="B77" s="69"/>
      <c r="C77" s="69"/>
      <c r="D77" s="69"/>
      <c r="E77" s="69"/>
      <c r="F77" s="69"/>
      <c r="G77" s="69"/>
      <c r="H77" s="69"/>
    </row>
    <row r="78" spans="1:8" ht="12" customHeight="1" x14ac:dyDescent="0.25">
      <c r="A78" s="12" t="s">
        <v>98</v>
      </c>
      <c r="B78" s="13"/>
      <c r="C78" s="13"/>
      <c r="D78" s="30"/>
      <c r="E78" s="29" t="s">
        <v>1</v>
      </c>
      <c r="F78" s="70" t="s">
        <v>25</v>
      </c>
      <c r="G78" s="71"/>
      <c r="H78" s="71"/>
    </row>
    <row r="79" spans="1:8" ht="12" customHeight="1" x14ac:dyDescent="0.25">
      <c r="A79" s="13"/>
      <c r="B79" s="13"/>
      <c r="C79" s="13"/>
      <c r="D79" s="72" t="s">
        <v>3</v>
      </c>
      <c r="E79" s="72"/>
      <c r="F79" s="40">
        <v>1</v>
      </c>
      <c r="G79" s="13"/>
      <c r="H79" s="30"/>
    </row>
    <row r="80" spans="1:8" ht="12" customHeight="1" x14ac:dyDescent="0.25">
      <c r="A80" s="57" t="s">
        <v>5</v>
      </c>
      <c r="B80" s="57" t="s">
        <v>6</v>
      </c>
      <c r="C80" s="57"/>
      <c r="D80" s="57" t="s">
        <v>7</v>
      </c>
      <c r="E80" s="75" t="s">
        <v>8</v>
      </c>
      <c r="F80" s="75"/>
      <c r="G80" s="75"/>
      <c r="H80" s="57" t="s">
        <v>9</v>
      </c>
    </row>
    <row r="81" spans="1:8" ht="12" customHeight="1" x14ac:dyDescent="0.25">
      <c r="A81" s="58"/>
      <c r="B81" s="73"/>
      <c r="C81" s="74"/>
      <c r="D81" s="58"/>
      <c r="E81" s="41" t="s">
        <v>10</v>
      </c>
      <c r="F81" s="41" t="s">
        <v>11</v>
      </c>
      <c r="G81" s="41" t="s">
        <v>12</v>
      </c>
      <c r="H81" s="58"/>
    </row>
    <row r="82" spans="1:8" ht="12" customHeight="1" x14ac:dyDescent="0.25">
      <c r="A82" s="44">
        <v>1</v>
      </c>
      <c r="B82" s="67">
        <v>2</v>
      </c>
      <c r="C82" s="67"/>
      <c r="D82" s="39">
        <v>3</v>
      </c>
      <c r="E82" s="39">
        <v>4</v>
      </c>
      <c r="F82" s="39">
        <v>5</v>
      </c>
      <c r="G82" s="39">
        <v>6</v>
      </c>
      <c r="H82" s="39">
        <v>7</v>
      </c>
    </row>
    <row r="83" spans="1:8" ht="12" customHeight="1" x14ac:dyDescent="0.25">
      <c r="A83" s="62" t="s">
        <v>13</v>
      </c>
      <c r="B83" s="65"/>
      <c r="C83" s="62"/>
      <c r="D83" s="62"/>
      <c r="E83" s="62"/>
      <c r="F83" s="62"/>
      <c r="G83" s="62"/>
      <c r="H83" s="62"/>
    </row>
    <row r="84" spans="1:8" ht="12" customHeight="1" x14ac:dyDescent="0.25">
      <c r="A84" s="2">
        <v>2</v>
      </c>
      <c r="B84" s="60" t="s">
        <v>62</v>
      </c>
      <c r="C84" s="61"/>
      <c r="D84" s="43">
        <v>55</v>
      </c>
      <c r="E84" s="2">
        <v>2.56</v>
      </c>
      <c r="F84" s="2">
        <v>5.8</v>
      </c>
      <c r="G84" s="2">
        <v>28.8</v>
      </c>
      <c r="H84" s="2">
        <v>123.5</v>
      </c>
    </row>
    <row r="85" spans="1:8" ht="12" customHeight="1" x14ac:dyDescent="0.25">
      <c r="A85" s="2">
        <v>257</v>
      </c>
      <c r="B85" s="60" t="s">
        <v>80</v>
      </c>
      <c r="C85" s="61"/>
      <c r="D85" s="43">
        <v>260</v>
      </c>
      <c r="E85" s="2">
        <v>4.59</v>
      </c>
      <c r="F85" s="2">
        <v>17.02</v>
      </c>
      <c r="G85" s="2">
        <v>49.02</v>
      </c>
      <c r="H85" s="2">
        <v>382.57</v>
      </c>
    </row>
    <row r="86" spans="1:8" ht="12" customHeight="1" x14ac:dyDescent="0.25">
      <c r="A86" s="2">
        <v>628</v>
      </c>
      <c r="B86" s="60" t="s">
        <v>67</v>
      </c>
      <c r="C86" s="61"/>
      <c r="D86" s="2">
        <v>215</v>
      </c>
      <c r="E86" s="2">
        <v>0.4</v>
      </c>
      <c r="F86" s="2">
        <v>0</v>
      </c>
      <c r="G86" s="2">
        <v>25.02</v>
      </c>
      <c r="H86" s="2">
        <v>93</v>
      </c>
    </row>
    <row r="87" spans="1:8" ht="12" customHeight="1" x14ac:dyDescent="0.25">
      <c r="A87" s="59" t="s">
        <v>14</v>
      </c>
      <c r="B87" s="59"/>
      <c r="C87" s="59"/>
      <c r="D87" s="59"/>
      <c r="E87" s="31">
        <f t="shared" ref="E87:H87" si="6">SUM(E84:E86)</f>
        <v>7.5500000000000007</v>
      </c>
      <c r="F87" s="31">
        <f t="shared" si="6"/>
        <v>22.82</v>
      </c>
      <c r="G87" s="31">
        <f t="shared" si="6"/>
        <v>102.84</v>
      </c>
      <c r="H87" s="31">
        <f t="shared" si="6"/>
        <v>599.06999999999994</v>
      </c>
    </row>
    <row r="88" spans="1:8" ht="12" customHeight="1" x14ac:dyDescent="0.25">
      <c r="A88" s="62" t="s">
        <v>15</v>
      </c>
      <c r="B88" s="65"/>
      <c r="C88" s="62"/>
      <c r="D88" s="62"/>
      <c r="E88" s="62"/>
      <c r="F88" s="62"/>
      <c r="G88" s="62"/>
      <c r="H88" s="62"/>
    </row>
    <row r="89" spans="1:8" ht="12" customHeight="1" x14ac:dyDescent="0.25">
      <c r="A89" s="2"/>
      <c r="B89" s="60" t="s">
        <v>48</v>
      </c>
      <c r="C89" s="61"/>
      <c r="D89" s="43">
        <v>60</v>
      </c>
      <c r="E89" s="2">
        <v>0.2</v>
      </c>
      <c r="F89" s="2">
        <v>0</v>
      </c>
      <c r="G89" s="2">
        <v>7.2</v>
      </c>
      <c r="H89" s="2">
        <v>78.8</v>
      </c>
    </row>
    <row r="90" spans="1:8" ht="12" customHeight="1" x14ac:dyDescent="0.25">
      <c r="A90" s="2">
        <v>132</v>
      </c>
      <c r="B90" s="66" t="s">
        <v>60</v>
      </c>
      <c r="C90" s="66"/>
      <c r="D90" s="43">
        <v>260</v>
      </c>
      <c r="E90" s="2">
        <v>14.02</v>
      </c>
      <c r="F90" s="2">
        <v>18.25</v>
      </c>
      <c r="G90" s="2">
        <v>68.75</v>
      </c>
      <c r="H90" s="2">
        <v>338.72</v>
      </c>
    </row>
    <row r="91" spans="1:8" ht="12" customHeight="1" x14ac:dyDescent="0.25">
      <c r="A91" s="2">
        <v>416</v>
      </c>
      <c r="B91" s="66" t="s">
        <v>103</v>
      </c>
      <c r="C91" s="66"/>
      <c r="D91" s="2">
        <v>100</v>
      </c>
      <c r="E91" s="2">
        <v>31.65</v>
      </c>
      <c r="F91" s="2">
        <v>23.45</v>
      </c>
      <c r="G91" s="2">
        <v>57.16</v>
      </c>
      <c r="H91" s="2">
        <v>537.53</v>
      </c>
    </row>
    <row r="92" spans="1:8" ht="12" customHeight="1" x14ac:dyDescent="0.25">
      <c r="A92" s="2">
        <v>463</v>
      </c>
      <c r="B92" s="66" t="s">
        <v>81</v>
      </c>
      <c r="C92" s="66"/>
      <c r="D92" s="43">
        <v>180</v>
      </c>
      <c r="E92" s="2">
        <v>19.14</v>
      </c>
      <c r="F92" s="2">
        <v>15.53</v>
      </c>
      <c r="G92" s="2">
        <v>86.48</v>
      </c>
      <c r="H92" s="2">
        <v>321.41000000000003</v>
      </c>
    </row>
    <row r="93" spans="1:8" ht="12" customHeight="1" x14ac:dyDescent="0.25">
      <c r="A93" s="2">
        <v>1047</v>
      </c>
      <c r="B93" s="11" t="s">
        <v>30</v>
      </c>
      <c r="C93" s="32"/>
      <c r="D93" s="43">
        <v>200</v>
      </c>
      <c r="E93" s="4">
        <v>0</v>
      </c>
      <c r="F93" s="4">
        <v>0</v>
      </c>
      <c r="G93" s="4">
        <v>27.3</v>
      </c>
      <c r="H93" s="4">
        <v>128</v>
      </c>
    </row>
    <row r="94" spans="1:8" ht="12" customHeight="1" x14ac:dyDescent="0.25">
      <c r="A94" s="2">
        <v>1</v>
      </c>
      <c r="B94" s="11" t="s">
        <v>88</v>
      </c>
      <c r="C94" s="32"/>
      <c r="D94" s="42">
        <v>30</v>
      </c>
      <c r="E94" s="2">
        <v>2.1800000000000002</v>
      </c>
      <c r="F94" s="2">
        <v>0.43</v>
      </c>
      <c r="G94" s="2">
        <v>19.27</v>
      </c>
      <c r="H94" s="2">
        <v>90.48</v>
      </c>
    </row>
    <row r="95" spans="1:8" ht="12" customHeight="1" x14ac:dyDescent="0.25">
      <c r="A95" s="2">
        <v>1</v>
      </c>
      <c r="B95" s="60" t="s">
        <v>89</v>
      </c>
      <c r="C95" s="61"/>
      <c r="D95" s="43">
        <v>30</v>
      </c>
      <c r="E95" s="2">
        <v>2.46</v>
      </c>
      <c r="F95" s="2">
        <v>0.64</v>
      </c>
      <c r="G95" s="2">
        <v>14.58</v>
      </c>
      <c r="H95" s="2">
        <v>76.5</v>
      </c>
    </row>
    <row r="96" spans="1:8" ht="12" customHeight="1" x14ac:dyDescent="0.25">
      <c r="A96" s="59" t="s">
        <v>17</v>
      </c>
      <c r="B96" s="59"/>
      <c r="C96" s="59"/>
      <c r="D96" s="59"/>
      <c r="E96" s="31">
        <f t="shared" ref="E96:H96" si="7">SUM(E89:E95)</f>
        <v>69.649999999999991</v>
      </c>
      <c r="F96" s="31">
        <f t="shared" si="7"/>
        <v>58.300000000000004</v>
      </c>
      <c r="G96" s="31">
        <f t="shared" si="7"/>
        <v>280.74</v>
      </c>
      <c r="H96" s="31">
        <f t="shared" si="7"/>
        <v>1571.44</v>
      </c>
    </row>
    <row r="97" spans="1:8" ht="12" customHeight="1" x14ac:dyDescent="0.25">
      <c r="A97" s="62" t="s">
        <v>92</v>
      </c>
      <c r="B97" s="62"/>
      <c r="C97" s="62"/>
      <c r="D97" s="62"/>
      <c r="E97" s="62"/>
      <c r="F97" s="62"/>
      <c r="G97" s="62"/>
      <c r="H97" s="62"/>
    </row>
    <row r="98" spans="1:8" ht="12" customHeight="1" x14ac:dyDescent="0.25">
      <c r="A98" s="2" t="s">
        <v>96</v>
      </c>
      <c r="B98" s="63" t="s">
        <v>102</v>
      </c>
      <c r="C98" s="64"/>
      <c r="D98" s="25">
        <v>125</v>
      </c>
      <c r="E98" s="2">
        <v>10.15</v>
      </c>
      <c r="F98" s="2">
        <v>6.96</v>
      </c>
      <c r="G98" s="2">
        <v>15.08</v>
      </c>
      <c r="H98" s="2">
        <v>162.4</v>
      </c>
    </row>
    <row r="99" spans="1:8" ht="12" customHeight="1" x14ac:dyDescent="0.25">
      <c r="A99" s="59" t="s">
        <v>94</v>
      </c>
      <c r="B99" s="59"/>
      <c r="C99" s="59"/>
      <c r="D99" s="59"/>
      <c r="E99" s="31">
        <f>E98+0</f>
        <v>10.15</v>
      </c>
      <c r="F99" s="31">
        <f t="shared" ref="F99:H99" si="8">F98+0</f>
        <v>6.96</v>
      </c>
      <c r="G99" s="31">
        <f t="shared" si="8"/>
        <v>15.08</v>
      </c>
      <c r="H99" s="31">
        <f t="shared" si="8"/>
        <v>162.4</v>
      </c>
    </row>
    <row r="100" spans="1:8" ht="12" customHeight="1" x14ac:dyDescent="0.25">
      <c r="A100" s="59" t="s">
        <v>18</v>
      </c>
      <c r="B100" s="59"/>
      <c r="C100" s="59"/>
      <c r="D100" s="59"/>
      <c r="E100" s="31">
        <f t="shared" ref="E100:H100" si="9">E87+E96+E99</f>
        <v>87.35</v>
      </c>
      <c r="F100" s="31">
        <f t="shared" si="9"/>
        <v>88.08</v>
      </c>
      <c r="G100" s="31">
        <f t="shared" si="9"/>
        <v>398.66</v>
      </c>
      <c r="H100" s="31">
        <f t="shared" si="9"/>
        <v>2332.9100000000003</v>
      </c>
    </row>
    <row r="101" spans="1:8" ht="12" customHeight="1" x14ac:dyDescent="0.25">
      <c r="A101" s="13"/>
      <c r="B101" s="13"/>
      <c r="C101" s="13"/>
      <c r="D101" s="13"/>
      <c r="E101" s="26" t="s">
        <v>75</v>
      </c>
      <c r="F101" s="13"/>
      <c r="G101" s="13"/>
      <c r="H101" s="13"/>
    </row>
    <row r="102" spans="1:8" ht="12" customHeight="1" x14ac:dyDescent="0.25">
      <c r="A102" s="13"/>
      <c r="B102" s="13"/>
      <c r="C102" s="13"/>
      <c r="D102" s="13"/>
      <c r="E102" s="13"/>
      <c r="F102" s="13"/>
      <c r="G102" s="13"/>
      <c r="H102" s="13"/>
    </row>
    <row r="103" spans="1:8" ht="12" customHeight="1" x14ac:dyDescent="0.25">
      <c r="A103" s="69" t="s">
        <v>26</v>
      </c>
      <c r="B103" s="69"/>
      <c r="C103" s="69"/>
      <c r="D103" s="69"/>
      <c r="E103" s="69"/>
      <c r="F103" s="69"/>
      <c r="G103" s="69"/>
      <c r="H103" s="69"/>
    </row>
    <row r="104" spans="1:8" ht="12" customHeight="1" x14ac:dyDescent="0.25">
      <c r="A104" s="12" t="s">
        <v>98</v>
      </c>
      <c r="B104" s="13"/>
      <c r="C104" s="13"/>
      <c r="D104" s="30"/>
      <c r="E104" s="29" t="s">
        <v>1</v>
      </c>
      <c r="F104" s="70" t="s">
        <v>27</v>
      </c>
      <c r="G104" s="71"/>
      <c r="H104" s="71"/>
    </row>
    <row r="105" spans="1:8" ht="12" customHeight="1" x14ac:dyDescent="0.25">
      <c r="A105" s="13"/>
      <c r="B105" s="13"/>
      <c r="C105" s="13"/>
      <c r="D105" s="72" t="s">
        <v>3</v>
      </c>
      <c r="E105" s="72"/>
      <c r="F105" s="40">
        <v>1</v>
      </c>
      <c r="G105" s="13"/>
      <c r="H105" s="30"/>
    </row>
    <row r="106" spans="1:8" ht="12" customHeight="1" x14ac:dyDescent="0.25">
      <c r="A106" s="57" t="s">
        <v>5</v>
      </c>
      <c r="B106" s="57" t="s">
        <v>6</v>
      </c>
      <c r="C106" s="57"/>
      <c r="D106" s="57" t="s">
        <v>7</v>
      </c>
      <c r="E106" s="75" t="s">
        <v>8</v>
      </c>
      <c r="F106" s="75"/>
      <c r="G106" s="75"/>
      <c r="H106" s="57" t="s">
        <v>9</v>
      </c>
    </row>
    <row r="107" spans="1:8" ht="12" customHeight="1" x14ac:dyDescent="0.25">
      <c r="A107" s="58"/>
      <c r="B107" s="73"/>
      <c r="C107" s="74"/>
      <c r="D107" s="58"/>
      <c r="E107" s="41" t="s">
        <v>10</v>
      </c>
      <c r="F107" s="41" t="s">
        <v>11</v>
      </c>
      <c r="G107" s="41" t="s">
        <v>12</v>
      </c>
      <c r="H107" s="58"/>
    </row>
    <row r="108" spans="1:8" ht="12" customHeight="1" x14ac:dyDescent="0.25">
      <c r="A108" s="44">
        <v>1</v>
      </c>
      <c r="B108" s="67">
        <v>2</v>
      </c>
      <c r="C108" s="67"/>
      <c r="D108" s="39">
        <v>3</v>
      </c>
      <c r="E108" s="39">
        <v>4</v>
      </c>
      <c r="F108" s="39">
        <v>5</v>
      </c>
      <c r="G108" s="39">
        <v>6</v>
      </c>
      <c r="H108" s="39">
        <v>7</v>
      </c>
    </row>
    <row r="109" spans="1:8" ht="12" customHeight="1" x14ac:dyDescent="0.25">
      <c r="A109" s="62" t="s">
        <v>13</v>
      </c>
      <c r="B109" s="65"/>
      <c r="C109" s="62"/>
      <c r="D109" s="62"/>
      <c r="E109" s="62"/>
      <c r="F109" s="62"/>
      <c r="G109" s="62"/>
      <c r="H109" s="62"/>
    </row>
    <row r="110" spans="1:8" ht="12" customHeight="1" x14ac:dyDescent="0.25">
      <c r="A110" s="2">
        <v>1</v>
      </c>
      <c r="B110" s="20" t="s">
        <v>68</v>
      </c>
      <c r="C110" s="32"/>
      <c r="D110" s="43">
        <v>50</v>
      </c>
      <c r="E110" s="2">
        <v>6</v>
      </c>
      <c r="F110" s="2">
        <v>8.5</v>
      </c>
      <c r="G110" s="2">
        <v>8.3000000000000007</v>
      </c>
      <c r="H110" s="2">
        <v>159.4</v>
      </c>
    </row>
    <row r="111" spans="1:8" ht="12" customHeight="1" x14ac:dyDescent="0.25">
      <c r="A111" s="2">
        <v>257</v>
      </c>
      <c r="B111" s="22" t="s">
        <v>59</v>
      </c>
      <c r="C111" s="22"/>
      <c r="D111" s="2">
        <v>260</v>
      </c>
      <c r="E111" s="4">
        <v>15.6</v>
      </c>
      <c r="F111" s="4">
        <v>36</v>
      </c>
      <c r="G111" s="4">
        <v>46.75</v>
      </c>
      <c r="H111" s="4">
        <v>368.5</v>
      </c>
    </row>
    <row r="112" spans="1:8" ht="12" customHeight="1" x14ac:dyDescent="0.25">
      <c r="A112" s="2">
        <v>628</v>
      </c>
      <c r="B112" s="60" t="s">
        <v>67</v>
      </c>
      <c r="C112" s="61"/>
      <c r="D112" s="2">
        <v>215</v>
      </c>
      <c r="E112" s="2">
        <v>0.4</v>
      </c>
      <c r="F112" s="2">
        <v>0</v>
      </c>
      <c r="G112" s="2">
        <v>25.02</v>
      </c>
      <c r="H112" s="2">
        <v>93</v>
      </c>
    </row>
    <row r="113" spans="1:8" ht="12" customHeight="1" x14ac:dyDescent="0.25">
      <c r="A113" s="59" t="s">
        <v>14</v>
      </c>
      <c r="B113" s="59"/>
      <c r="C113" s="59"/>
      <c r="D113" s="59"/>
      <c r="E113" s="31">
        <f>SUM(E110:E112)</f>
        <v>22</v>
      </c>
      <c r="F113" s="31">
        <f>SUM(F110:F112)</f>
        <v>44.5</v>
      </c>
      <c r="G113" s="31">
        <f>SUM(G110:G112)</f>
        <v>80.069999999999993</v>
      </c>
      <c r="H113" s="31">
        <f>SUM(H110:H112)</f>
        <v>620.9</v>
      </c>
    </row>
    <row r="114" spans="1:8" ht="12" customHeight="1" x14ac:dyDescent="0.25">
      <c r="A114" s="62" t="s">
        <v>15</v>
      </c>
      <c r="B114" s="65"/>
      <c r="C114" s="62"/>
      <c r="D114" s="62"/>
      <c r="E114" s="62"/>
      <c r="F114" s="62"/>
      <c r="G114" s="62"/>
      <c r="H114" s="62"/>
    </row>
    <row r="115" spans="1:8" ht="12" customHeight="1" x14ac:dyDescent="0.25">
      <c r="A115" s="2"/>
      <c r="B115" s="60" t="s">
        <v>70</v>
      </c>
      <c r="C115" s="61"/>
      <c r="D115" s="43">
        <v>60</v>
      </c>
      <c r="E115" s="2">
        <v>2</v>
      </c>
      <c r="F115" s="2">
        <v>11.8</v>
      </c>
      <c r="G115" s="2">
        <v>13.9</v>
      </c>
      <c r="H115" s="2">
        <v>86.1</v>
      </c>
    </row>
    <row r="116" spans="1:8" ht="12" customHeight="1" x14ac:dyDescent="0.25">
      <c r="A116" s="2">
        <v>129</v>
      </c>
      <c r="B116" s="11" t="s">
        <v>79</v>
      </c>
      <c r="C116" s="32"/>
      <c r="D116" s="42">
        <v>260</v>
      </c>
      <c r="E116" s="2">
        <v>12.75</v>
      </c>
      <c r="F116" s="2">
        <v>19.399999999999999</v>
      </c>
      <c r="G116" s="2">
        <v>64.53</v>
      </c>
      <c r="H116" s="2">
        <v>298.36</v>
      </c>
    </row>
    <row r="117" spans="1:8" ht="12" customHeight="1" x14ac:dyDescent="0.25">
      <c r="A117" s="2">
        <v>405</v>
      </c>
      <c r="B117" s="66" t="s">
        <v>77</v>
      </c>
      <c r="C117" s="66"/>
      <c r="D117" s="43">
        <v>280</v>
      </c>
      <c r="E117" s="2">
        <v>28.56</v>
      </c>
      <c r="F117" s="2">
        <v>44.04</v>
      </c>
      <c r="G117" s="2">
        <v>74.52</v>
      </c>
      <c r="H117" s="2">
        <v>815.36</v>
      </c>
    </row>
    <row r="118" spans="1:8" ht="12" customHeight="1" x14ac:dyDescent="0.25">
      <c r="A118" s="2">
        <v>628</v>
      </c>
      <c r="B118" s="60" t="s">
        <v>67</v>
      </c>
      <c r="C118" s="61"/>
      <c r="D118" s="2">
        <v>215</v>
      </c>
      <c r="E118" s="2">
        <v>0.4</v>
      </c>
      <c r="F118" s="2">
        <v>0</v>
      </c>
      <c r="G118" s="2">
        <v>25.02</v>
      </c>
      <c r="H118" s="2">
        <v>93</v>
      </c>
    </row>
    <row r="119" spans="1:8" ht="12" customHeight="1" x14ac:dyDescent="0.25">
      <c r="A119" s="2">
        <v>1</v>
      </c>
      <c r="B119" s="11" t="s">
        <v>88</v>
      </c>
      <c r="C119" s="32"/>
      <c r="D119" s="42">
        <v>30</v>
      </c>
      <c r="E119" s="2">
        <v>2.1800000000000002</v>
      </c>
      <c r="F119" s="2">
        <v>0.43</v>
      </c>
      <c r="G119" s="2">
        <v>19.27</v>
      </c>
      <c r="H119" s="2">
        <v>90.48</v>
      </c>
    </row>
    <row r="120" spans="1:8" ht="12" customHeight="1" x14ac:dyDescent="0.25">
      <c r="A120" s="2">
        <v>1</v>
      </c>
      <c r="B120" s="60" t="s">
        <v>89</v>
      </c>
      <c r="C120" s="61"/>
      <c r="D120" s="43">
        <v>30</v>
      </c>
      <c r="E120" s="2">
        <v>2.46</v>
      </c>
      <c r="F120" s="2">
        <v>0.64</v>
      </c>
      <c r="G120" s="2">
        <v>14.58</v>
      </c>
      <c r="H120" s="2">
        <v>76.5</v>
      </c>
    </row>
    <row r="121" spans="1:8" ht="12" customHeight="1" x14ac:dyDescent="0.25">
      <c r="A121" s="2"/>
      <c r="B121" s="60"/>
      <c r="C121" s="61"/>
      <c r="D121" s="43"/>
      <c r="E121" s="2"/>
      <c r="F121" s="2"/>
      <c r="G121" s="2"/>
      <c r="H121" s="2"/>
    </row>
    <row r="122" spans="1:8" ht="12" customHeight="1" x14ac:dyDescent="0.25">
      <c r="A122" s="59" t="s">
        <v>17</v>
      </c>
      <c r="B122" s="59"/>
      <c r="C122" s="59"/>
      <c r="D122" s="59"/>
      <c r="E122" s="31">
        <f t="shared" ref="E122:H122" si="10">SUM(E115:E121)</f>
        <v>48.35</v>
      </c>
      <c r="F122" s="31">
        <f t="shared" si="10"/>
        <v>76.31</v>
      </c>
      <c r="G122" s="31">
        <f t="shared" si="10"/>
        <v>211.82000000000002</v>
      </c>
      <c r="H122" s="31">
        <f t="shared" si="10"/>
        <v>1459.8000000000002</v>
      </c>
    </row>
    <row r="123" spans="1:8" ht="12" customHeight="1" x14ac:dyDescent="0.25">
      <c r="A123" s="62" t="s">
        <v>92</v>
      </c>
      <c r="B123" s="62"/>
      <c r="C123" s="62"/>
      <c r="D123" s="62"/>
      <c r="E123" s="62"/>
      <c r="F123" s="62"/>
      <c r="G123" s="62"/>
      <c r="H123" s="62"/>
    </row>
    <row r="124" spans="1:8" ht="12" customHeight="1" x14ac:dyDescent="0.25">
      <c r="A124" s="2"/>
      <c r="B124" s="76" t="s">
        <v>93</v>
      </c>
      <c r="C124" s="77"/>
      <c r="D124" s="25">
        <v>120</v>
      </c>
      <c r="E124" s="2">
        <v>1.73</v>
      </c>
      <c r="F124" s="2">
        <v>1.73</v>
      </c>
      <c r="G124" s="2">
        <v>42.47</v>
      </c>
      <c r="H124" s="2">
        <v>203.68</v>
      </c>
    </row>
    <row r="125" spans="1:8" ht="12" customHeight="1" x14ac:dyDescent="0.25">
      <c r="A125" s="59" t="s">
        <v>94</v>
      </c>
      <c r="B125" s="59"/>
      <c r="C125" s="59"/>
      <c r="D125" s="59"/>
      <c r="E125" s="31">
        <f>E124+0</f>
        <v>1.73</v>
      </c>
      <c r="F125" s="31">
        <f t="shared" ref="F125:H125" si="11">F124+0</f>
        <v>1.73</v>
      </c>
      <c r="G125" s="31">
        <f t="shared" si="11"/>
        <v>42.47</v>
      </c>
      <c r="H125" s="31">
        <f t="shared" si="11"/>
        <v>203.68</v>
      </c>
    </row>
    <row r="126" spans="1:8" ht="12" customHeight="1" x14ac:dyDescent="0.25">
      <c r="A126" s="59" t="s">
        <v>18</v>
      </c>
      <c r="B126" s="59"/>
      <c r="C126" s="59"/>
      <c r="D126" s="59"/>
      <c r="E126" s="31">
        <f t="shared" ref="E126:H126" si="12">E113+E122+E125</f>
        <v>72.08</v>
      </c>
      <c r="F126" s="31">
        <f t="shared" si="12"/>
        <v>122.54</v>
      </c>
      <c r="G126" s="31">
        <f t="shared" si="12"/>
        <v>334.36</v>
      </c>
      <c r="H126" s="31">
        <f t="shared" si="12"/>
        <v>2284.38</v>
      </c>
    </row>
    <row r="127" spans="1:8" ht="12" customHeight="1" x14ac:dyDescent="0.25">
      <c r="A127" s="13"/>
      <c r="B127" s="13"/>
      <c r="C127" s="13"/>
      <c r="D127" s="13"/>
      <c r="E127" s="26" t="s">
        <v>75</v>
      </c>
      <c r="F127" s="13"/>
      <c r="G127" s="13"/>
      <c r="H127" s="13"/>
    </row>
    <row r="128" spans="1:8" ht="12" customHeight="1" x14ac:dyDescent="0.25">
      <c r="A128" s="13"/>
      <c r="B128" s="13"/>
      <c r="C128" s="13"/>
      <c r="D128" s="13"/>
      <c r="E128" s="26"/>
      <c r="F128" s="13"/>
      <c r="G128" s="13"/>
      <c r="H128" s="13"/>
    </row>
    <row r="129" spans="1:8" ht="12" customHeight="1" x14ac:dyDescent="0.25">
      <c r="A129" s="69" t="s">
        <v>28</v>
      </c>
      <c r="B129" s="69"/>
      <c r="C129" s="69"/>
      <c r="D129" s="69"/>
      <c r="E129" s="69"/>
      <c r="F129" s="69"/>
      <c r="G129" s="69"/>
      <c r="H129" s="69"/>
    </row>
    <row r="130" spans="1:8" ht="12" customHeight="1" x14ac:dyDescent="0.25">
      <c r="A130" s="12" t="s">
        <v>98</v>
      </c>
      <c r="B130" s="13"/>
      <c r="C130" s="13"/>
      <c r="D130" s="30"/>
      <c r="E130" s="29" t="s">
        <v>1</v>
      </c>
      <c r="F130" s="70" t="s">
        <v>29</v>
      </c>
      <c r="G130" s="71"/>
      <c r="H130" s="71"/>
    </row>
    <row r="131" spans="1:8" ht="12" customHeight="1" x14ac:dyDescent="0.25">
      <c r="A131" s="13"/>
      <c r="B131" s="13"/>
      <c r="C131" s="13"/>
      <c r="D131" s="72" t="s">
        <v>3</v>
      </c>
      <c r="E131" s="72"/>
      <c r="F131" s="40">
        <v>1</v>
      </c>
      <c r="G131" s="13"/>
      <c r="H131" s="30"/>
    </row>
    <row r="132" spans="1:8" ht="12" customHeight="1" x14ac:dyDescent="0.25">
      <c r="A132" s="57" t="s">
        <v>5</v>
      </c>
      <c r="B132" s="57" t="s">
        <v>6</v>
      </c>
      <c r="C132" s="57"/>
      <c r="D132" s="57" t="s">
        <v>7</v>
      </c>
      <c r="E132" s="75" t="s">
        <v>8</v>
      </c>
      <c r="F132" s="75"/>
      <c r="G132" s="75"/>
      <c r="H132" s="57" t="s">
        <v>9</v>
      </c>
    </row>
    <row r="133" spans="1:8" ht="12" customHeight="1" x14ac:dyDescent="0.25">
      <c r="A133" s="58"/>
      <c r="B133" s="73"/>
      <c r="C133" s="74"/>
      <c r="D133" s="58"/>
      <c r="E133" s="41" t="s">
        <v>10</v>
      </c>
      <c r="F133" s="41" t="s">
        <v>11</v>
      </c>
      <c r="G133" s="41" t="s">
        <v>12</v>
      </c>
      <c r="H133" s="58"/>
    </row>
    <row r="134" spans="1:8" ht="12" customHeight="1" x14ac:dyDescent="0.25">
      <c r="A134" s="44">
        <v>1</v>
      </c>
      <c r="B134" s="67">
        <v>2</v>
      </c>
      <c r="C134" s="67"/>
      <c r="D134" s="39">
        <v>3</v>
      </c>
      <c r="E134" s="39">
        <v>4</v>
      </c>
      <c r="F134" s="39">
        <v>5</v>
      </c>
      <c r="G134" s="39">
        <v>6</v>
      </c>
      <c r="H134" s="39">
        <v>7</v>
      </c>
    </row>
    <row r="135" spans="1:8" ht="12" customHeight="1" x14ac:dyDescent="0.25">
      <c r="A135" s="62" t="s">
        <v>13</v>
      </c>
      <c r="B135" s="65"/>
      <c r="C135" s="62"/>
      <c r="D135" s="62"/>
      <c r="E135" s="62"/>
      <c r="F135" s="62"/>
      <c r="G135" s="62"/>
      <c r="H135" s="62"/>
    </row>
    <row r="136" spans="1:8" ht="12" customHeight="1" x14ac:dyDescent="0.25">
      <c r="A136" s="2">
        <v>3</v>
      </c>
      <c r="B136" s="20" t="s">
        <v>66</v>
      </c>
      <c r="C136" s="32"/>
      <c r="D136" s="24">
        <v>40</v>
      </c>
      <c r="E136" s="2">
        <v>2.21</v>
      </c>
      <c r="F136" s="2">
        <v>9.1199999999999992</v>
      </c>
      <c r="G136" s="2">
        <v>15.4</v>
      </c>
      <c r="H136" s="2">
        <v>154</v>
      </c>
    </row>
    <row r="137" spans="1:8" ht="12" customHeight="1" x14ac:dyDescent="0.25">
      <c r="A137" s="2">
        <v>265</v>
      </c>
      <c r="B137" s="20" t="s">
        <v>57</v>
      </c>
      <c r="C137" s="32"/>
      <c r="D137" s="43">
        <v>220</v>
      </c>
      <c r="E137" s="2">
        <v>18.8</v>
      </c>
      <c r="F137" s="2">
        <v>21.12</v>
      </c>
      <c r="G137" s="2">
        <v>59.48</v>
      </c>
      <c r="H137" s="2">
        <v>793.58</v>
      </c>
    </row>
    <row r="138" spans="1:8" ht="12" customHeight="1" x14ac:dyDescent="0.25">
      <c r="A138" s="2">
        <v>628</v>
      </c>
      <c r="B138" s="60" t="s">
        <v>67</v>
      </c>
      <c r="C138" s="61"/>
      <c r="D138" s="2">
        <v>215</v>
      </c>
      <c r="E138" s="2">
        <v>0.4</v>
      </c>
      <c r="F138" s="2">
        <v>0</v>
      </c>
      <c r="G138" s="2">
        <v>25.02</v>
      </c>
      <c r="H138" s="2">
        <v>93</v>
      </c>
    </row>
    <row r="139" spans="1:8" ht="12" customHeight="1" x14ac:dyDescent="0.25">
      <c r="A139" s="59" t="s">
        <v>14</v>
      </c>
      <c r="B139" s="59"/>
      <c r="C139" s="59"/>
      <c r="D139" s="59"/>
      <c r="E139" s="31">
        <f t="shared" ref="E139:H139" si="13">SUM(E136:E138)</f>
        <v>21.41</v>
      </c>
      <c r="F139" s="31">
        <f t="shared" si="13"/>
        <v>30.240000000000002</v>
      </c>
      <c r="G139" s="31">
        <f t="shared" si="13"/>
        <v>99.899999999999991</v>
      </c>
      <c r="H139" s="31">
        <f t="shared" si="13"/>
        <v>1040.58</v>
      </c>
    </row>
    <row r="140" spans="1:8" ht="12" customHeight="1" x14ac:dyDescent="0.25">
      <c r="A140" s="62" t="s">
        <v>15</v>
      </c>
      <c r="B140" s="65"/>
      <c r="C140" s="62"/>
      <c r="D140" s="62"/>
      <c r="E140" s="62"/>
      <c r="F140" s="62"/>
      <c r="G140" s="62"/>
      <c r="H140" s="62"/>
    </row>
    <row r="141" spans="1:8" ht="12" customHeight="1" x14ac:dyDescent="0.25">
      <c r="A141" s="2"/>
      <c r="B141" s="60" t="s">
        <v>48</v>
      </c>
      <c r="C141" s="61"/>
      <c r="D141" s="43">
        <v>60</v>
      </c>
      <c r="E141" s="2">
        <v>0.2</v>
      </c>
      <c r="F141" s="2">
        <v>0</v>
      </c>
      <c r="G141" s="2">
        <v>7.2</v>
      </c>
      <c r="H141" s="2">
        <v>78.8</v>
      </c>
    </row>
    <row r="142" spans="1:8" ht="12" customHeight="1" x14ac:dyDescent="0.25">
      <c r="A142" s="2">
        <v>151</v>
      </c>
      <c r="B142" s="66" t="s">
        <v>106</v>
      </c>
      <c r="C142" s="66"/>
      <c r="D142" s="43">
        <v>250</v>
      </c>
      <c r="E142" s="2">
        <v>5.93</v>
      </c>
      <c r="F142" s="2">
        <v>19.04</v>
      </c>
      <c r="G142" s="2">
        <v>52.74</v>
      </c>
      <c r="H142" s="2">
        <v>336.73</v>
      </c>
    </row>
    <row r="143" spans="1:8" ht="11.25" customHeight="1" x14ac:dyDescent="0.25">
      <c r="A143" s="2">
        <v>635</v>
      </c>
      <c r="B143" s="66" t="s">
        <v>107</v>
      </c>
      <c r="C143" s="66"/>
      <c r="D143" s="42">
        <v>280</v>
      </c>
      <c r="E143" s="2">
        <v>34.979999999999997</v>
      </c>
      <c r="F143" s="2">
        <v>46.78</v>
      </c>
      <c r="G143" s="2">
        <v>60.49</v>
      </c>
      <c r="H143" s="2">
        <v>797.53</v>
      </c>
    </row>
    <row r="144" spans="1:8" ht="12" customHeight="1" x14ac:dyDescent="0.25">
      <c r="A144" s="2">
        <v>125</v>
      </c>
      <c r="B144" s="20" t="s">
        <v>114</v>
      </c>
      <c r="C144" s="32"/>
      <c r="D144" s="43">
        <v>200</v>
      </c>
      <c r="E144" s="2">
        <v>5.74</v>
      </c>
      <c r="F144" s="2">
        <v>5.2</v>
      </c>
      <c r="G144" s="2">
        <v>18.829999999999998</v>
      </c>
      <c r="H144" s="2">
        <v>144.80000000000001</v>
      </c>
    </row>
    <row r="145" spans="1:8" ht="12" customHeight="1" x14ac:dyDescent="0.25">
      <c r="A145" s="2">
        <v>1</v>
      </c>
      <c r="B145" s="21" t="s">
        <v>88</v>
      </c>
      <c r="C145" s="32"/>
      <c r="D145" s="42">
        <v>30</v>
      </c>
      <c r="E145" s="2">
        <v>2.1800000000000002</v>
      </c>
      <c r="F145" s="2">
        <v>0.43</v>
      </c>
      <c r="G145" s="2">
        <v>19.27</v>
      </c>
      <c r="H145" s="2">
        <v>90.48</v>
      </c>
    </row>
    <row r="146" spans="1:8" ht="12" customHeight="1" x14ac:dyDescent="0.25">
      <c r="A146" s="2">
        <v>1</v>
      </c>
      <c r="B146" s="60" t="s">
        <v>89</v>
      </c>
      <c r="C146" s="61"/>
      <c r="D146" s="43">
        <v>30</v>
      </c>
      <c r="E146" s="2">
        <v>2.46</v>
      </c>
      <c r="F146" s="2">
        <v>0.64</v>
      </c>
      <c r="G146" s="2">
        <v>14.58</v>
      </c>
      <c r="H146" s="2">
        <v>76.5</v>
      </c>
    </row>
    <row r="147" spans="1:8" ht="12" customHeight="1" x14ac:dyDescent="0.25">
      <c r="A147" s="2"/>
      <c r="B147" s="60"/>
      <c r="C147" s="61"/>
      <c r="D147" s="43"/>
      <c r="E147" s="2"/>
      <c r="F147" s="2"/>
      <c r="G147" s="2"/>
      <c r="H147" s="2"/>
    </row>
    <row r="148" spans="1:8" ht="12" customHeight="1" x14ac:dyDescent="0.25">
      <c r="A148" s="59" t="s">
        <v>17</v>
      </c>
      <c r="B148" s="59"/>
      <c r="C148" s="59"/>
      <c r="D148" s="59"/>
      <c r="E148" s="31">
        <f t="shared" ref="E148:H148" si="14">SUM(E141:E147)</f>
        <v>51.49</v>
      </c>
      <c r="F148" s="31">
        <f t="shared" si="14"/>
        <v>72.09</v>
      </c>
      <c r="G148" s="31">
        <f t="shared" si="14"/>
        <v>173.11</v>
      </c>
      <c r="H148" s="31">
        <f t="shared" si="14"/>
        <v>1524.84</v>
      </c>
    </row>
    <row r="149" spans="1:8" ht="12" customHeight="1" x14ac:dyDescent="0.25">
      <c r="A149" s="62" t="s">
        <v>92</v>
      </c>
      <c r="B149" s="62"/>
      <c r="C149" s="62"/>
      <c r="D149" s="62"/>
      <c r="E149" s="62"/>
      <c r="F149" s="62"/>
      <c r="G149" s="62"/>
      <c r="H149" s="62"/>
    </row>
    <row r="150" spans="1:8" ht="12" customHeight="1" x14ac:dyDescent="0.25">
      <c r="A150" s="2" t="s">
        <v>96</v>
      </c>
      <c r="B150" s="63" t="s">
        <v>97</v>
      </c>
      <c r="C150" s="64"/>
      <c r="D150" s="25">
        <v>200</v>
      </c>
      <c r="E150" s="2">
        <v>1</v>
      </c>
      <c r="F150" s="2">
        <v>0</v>
      </c>
      <c r="G150" s="2">
        <v>39.200000000000003</v>
      </c>
      <c r="H150" s="2">
        <v>246</v>
      </c>
    </row>
    <row r="151" spans="1:8" ht="12" customHeight="1" x14ac:dyDescent="0.25">
      <c r="A151" s="59" t="s">
        <v>94</v>
      </c>
      <c r="B151" s="59"/>
      <c r="C151" s="59"/>
      <c r="D151" s="59"/>
      <c r="E151" s="31">
        <f>E150+0</f>
        <v>1</v>
      </c>
      <c r="F151" s="31">
        <f t="shared" ref="F151:H151" si="15">F150+0</f>
        <v>0</v>
      </c>
      <c r="G151" s="31">
        <f t="shared" si="15"/>
        <v>39.200000000000003</v>
      </c>
      <c r="H151" s="31">
        <f t="shared" si="15"/>
        <v>246</v>
      </c>
    </row>
    <row r="152" spans="1:8" ht="12" customHeight="1" x14ac:dyDescent="0.25">
      <c r="A152" s="59" t="s">
        <v>18</v>
      </c>
      <c r="B152" s="59"/>
      <c r="C152" s="59"/>
      <c r="D152" s="59"/>
      <c r="E152" s="31">
        <f t="shared" ref="E152:H152" si="16">E139+E148+E151</f>
        <v>73.900000000000006</v>
      </c>
      <c r="F152" s="31">
        <f t="shared" si="16"/>
        <v>102.33000000000001</v>
      </c>
      <c r="G152" s="31">
        <f t="shared" si="16"/>
        <v>312.20999999999998</v>
      </c>
      <c r="H152" s="31">
        <f t="shared" si="16"/>
        <v>2811.42</v>
      </c>
    </row>
    <row r="153" spans="1:8" ht="12" customHeight="1" x14ac:dyDescent="0.25">
      <c r="A153" s="13"/>
      <c r="B153" s="13"/>
      <c r="C153" s="13"/>
      <c r="D153" s="13"/>
      <c r="E153" s="26" t="s">
        <v>75</v>
      </c>
      <c r="F153" s="13"/>
      <c r="G153" s="13"/>
      <c r="H153" s="13"/>
    </row>
    <row r="154" spans="1:8" ht="12" customHeight="1" x14ac:dyDescent="0.25">
      <c r="A154" s="69" t="s">
        <v>31</v>
      </c>
      <c r="B154" s="69"/>
      <c r="C154" s="69"/>
      <c r="D154" s="69"/>
      <c r="E154" s="69"/>
      <c r="F154" s="69"/>
      <c r="G154" s="69"/>
      <c r="H154" s="69"/>
    </row>
    <row r="155" spans="1:8" ht="12" customHeight="1" x14ac:dyDescent="0.25">
      <c r="A155" s="12" t="s">
        <v>98</v>
      </c>
      <c r="B155" s="13"/>
      <c r="C155" s="13"/>
      <c r="D155" s="30"/>
      <c r="E155" s="29" t="s">
        <v>1</v>
      </c>
      <c r="F155" s="70" t="s">
        <v>2</v>
      </c>
      <c r="G155" s="71"/>
      <c r="H155" s="71"/>
    </row>
    <row r="156" spans="1:8" ht="12" customHeight="1" x14ac:dyDescent="0.25">
      <c r="A156" s="13"/>
      <c r="B156" s="13"/>
      <c r="C156" s="13"/>
      <c r="D156" s="72" t="s">
        <v>3</v>
      </c>
      <c r="E156" s="72"/>
      <c r="F156" s="40">
        <v>2</v>
      </c>
      <c r="G156" s="13"/>
      <c r="H156" s="30"/>
    </row>
    <row r="157" spans="1:8" ht="12" customHeight="1" x14ac:dyDescent="0.25">
      <c r="A157" s="57" t="s">
        <v>5</v>
      </c>
      <c r="B157" s="57" t="s">
        <v>6</v>
      </c>
      <c r="C157" s="57"/>
      <c r="D157" s="57" t="s">
        <v>7</v>
      </c>
      <c r="E157" s="75" t="s">
        <v>8</v>
      </c>
      <c r="F157" s="75"/>
      <c r="G157" s="75"/>
      <c r="H157" s="57" t="s">
        <v>9</v>
      </c>
    </row>
    <row r="158" spans="1:8" ht="12" customHeight="1" x14ac:dyDescent="0.25">
      <c r="A158" s="58"/>
      <c r="B158" s="73"/>
      <c r="C158" s="74"/>
      <c r="D158" s="58"/>
      <c r="E158" s="41" t="s">
        <v>10</v>
      </c>
      <c r="F158" s="41" t="s">
        <v>11</v>
      </c>
      <c r="G158" s="41" t="s">
        <v>12</v>
      </c>
      <c r="H158" s="58"/>
    </row>
    <row r="159" spans="1:8" ht="12" customHeight="1" x14ac:dyDescent="0.25">
      <c r="A159" s="44">
        <v>1</v>
      </c>
      <c r="B159" s="67">
        <v>2</v>
      </c>
      <c r="C159" s="67"/>
      <c r="D159" s="39">
        <v>3</v>
      </c>
      <c r="E159" s="39">
        <v>4</v>
      </c>
      <c r="F159" s="39">
        <v>5</v>
      </c>
      <c r="G159" s="39">
        <v>6</v>
      </c>
      <c r="H159" s="39">
        <v>7</v>
      </c>
    </row>
    <row r="160" spans="1:8" ht="12" customHeight="1" x14ac:dyDescent="0.25">
      <c r="A160" s="62" t="s">
        <v>13</v>
      </c>
      <c r="B160" s="65"/>
      <c r="C160" s="62"/>
      <c r="D160" s="62"/>
      <c r="E160" s="62"/>
      <c r="F160" s="62"/>
      <c r="G160" s="62"/>
      <c r="H160" s="62"/>
    </row>
    <row r="161" spans="1:8" ht="12" customHeight="1" x14ac:dyDescent="0.25">
      <c r="A161" s="2">
        <v>2</v>
      </c>
      <c r="B161" s="60" t="s">
        <v>62</v>
      </c>
      <c r="C161" s="61"/>
      <c r="D161" s="43">
        <v>55</v>
      </c>
      <c r="E161" s="2">
        <v>2.56</v>
      </c>
      <c r="F161" s="2">
        <v>5.8</v>
      </c>
      <c r="G161" s="2">
        <v>28.8</v>
      </c>
      <c r="H161" s="2">
        <v>123.5</v>
      </c>
    </row>
    <row r="162" spans="1:8" ht="12" customHeight="1" x14ac:dyDescent="0.25">
      <c r="A162" s="2">
        <v>257</v>
      </c>
      <c r="B162" s="66" t="s">
        <v>69</v>
      </c>
      <c r="C162" s="66"/>
      <c r="D162" s="43">
        <v>260</v>
      </c>
      <c r="E162" s="2">
        <v>3.71</v>
      </c>
      <c r="F162" s="2">
        <v>13.75</v>
      </c>
      <c r="G162" s="2">
        <v>39.74</v>
      </c>
      <c r="H162" s="2">
        <v>323.54000000000002</v>
      </c>
    </row>
    <row r="163" spans="1:8" ht="12" customHeight="1" x14ac:dyDescent="0.25">
      <c r="A163" s="2">
        <v>628</v>
      </c>
      <c r="B163" s="60" t="s">
        <v>67</v>
      </c>
      <c r="C163" s="61"/>
      <c r="D163" s="2">
        <v>215</v>
      </c>
      <c r="E163" s="2">
        <v>0.4</v>
      </c>
      <c r="F163" s="2">
        <v>0</v>
      </c>
      <c r="G163" s="2">
        <v>25.02</v>
      </c>
      <c r="H163" s="2">
        <v>93</v>
      </c>
    </row>
    <row r="164" spans="1:8" ht="12" customHeight="1" x14ac:dyDescent="0.25">
      <c r="A164" s="59" t="s">
        <v>14</v>
      </c>
      <c r="B164" s="59"/>
      <c r="C164" s="59"/>
      <c r="D164" s="59"/>
      <c r="E164" s="31">
        <f>SUM(E161:E163)</f>
        <v>6.67</v>
      </c>
      <c r="F164" s="31">
        <f>SUM(F161:F163)</f>
        <v>19.55</v>
      </c>
      <c r="G164" s="31">
        <f>SUM(G161:G163)</f>
        <v>93.56</v>
      </c>
      <c r="H164" s="31">
        <f>SUM(H161:H163)</f>
        <v>540.04</v>
      </c>
    </row>
    <row r="165" spans="1:8" ht="12" customHeight="1" x14ac:dyDescent="0.25">
      <c r="A165" s="62" t="s">
        <v>15</v>
      </c>
      <c r="B165" s="65"/>
      <c r="C165" s="62"/>
      <c r="D165" s="62"/>
      <c r="E165" s="62"/>
      <c r="F165" s="62"/>
      <c r="G165" s="62"/>
      <c r="H165" s="62"/>
    </row>
    <row r="166" spans="1:8" ht="12" customHeight="1" x14ac:dyDescent="0.25">
      <c r="A166" s="2"/>
      <c r="B166" s="60" t="s">
        <v>70</v>
      </c>
      <c r="C166" s="61"/>
      <c r="D166" s="43">
        <v>60</v>
      </c>
      <c r="E166" s="2">
        <v>2</v>
      </c>
      <c r="F166" s="2">
        <v>11.8</v>
      </c>
      <c r="G166" s="2">
        <v>13.9</v>
      </c>
      <c r="H166" s="2">
        <v>86.1</v>
      </c>
    </row>
    <row r="167" spans="1:8" ht="12" customHeight="1" x14ac:dyDescent="0.25">
      <c r="A167" s="2">
        <v>139</v>
      </c>
      <c r="B167" s="11" t="s">
        <v>109</v>
      </c>
      <c r="C167" s="32"/>
      <c r="D167" s="43">
        <v>250</v>
      </c>
      <c r="E167" s="2">
        <v>23.03</v>
      </c>
      <c r="F167" s="2">
        <v>28.37</v>
      </c>
      <c r="G167" s="2">
        <v>40.79</v>
      </c>
      <c r="H167" s="2">
        <v>376.79</v>
      </c>
    </row>
    <row r="168" spans="1:8" ht="12" customHeight="1" x14ac:dyDescent="0.25">
      <c r="A168" s="2">
        <v>444</v>
      </c>
      <c r="B168" s="11" t="s">
        <v>99</v>
      </c>
      <c r="C168" s="23"/>
      <c r="D168" s="2">
        <v>140</v>
      </c>
      <c r="E168" s="4">
        <v>38.840000000000003</v>
      </c>
      <c r="F168" s="4">
        <v>27.25</v>
      </c>
      <c r="G168" s="4">
        <v>64.03</v>
      </c>
      <c r="H168" s="4">
        <v>692.8</v>
      </c>
    </row>
    <row r="169" spans="1:8" ht="12" customHeight="1" x14ac:dyDescent="0.25">
      <c r="A169" s="2">
        <v>469</v>
      </c>
      <c r="B169" s="11" t="s">
        <v>16</v>
      </c>
      <c r="C169" s="23"/>
      <c r="D169" s="43">
        <v>180</v>
      </c>
      <c r="E169" s="2">
        <v>15.4</v>
      </c>
      <c r="F169" s="2">
        <v>17.5</v>
      </c>
      <c r="G169" s="2">
        <v>32.6</v>
      </c>
      <c r="H169" s="2">
        <v>287</v>
      </c>
    </row>
    <row r="170" spans="1:8" ht="12" customHeight="1" x14ac:dyDescent="0.25">
      <c r="A170" s="2">
        <v>629</v>
      </c>
      <c r="B170" s="11" t="s">
        <v>46</v>
      </c>
      <c r="C170" s="32"/>
      <c r="D170" s="43">
        <v>220</v>
      </c>
      <c r="E170" s="2">
        <v>0.46</v>
      </c>
      <c r="F170" s="2">
        <v>0</v>
      </c>
      <c r="G170" s="2">
        <v>27.26</v>
      </c>
      <c r="H170" s="2">
        <v>96.23</v>
      </c>
    </row>
    <row r="171" spans="1:8" ht="12" customHeight="1" x14ac:dyDescent="0.25">
      <c r="A171" s="2">
        <v>1</v>
      </c>
      <c r="B171" s="11" t="s">
        <v>88</v>
      </c>
      <c r="C171" s="32"/>
      <c r="D171" s="42">
        <v>30</v>
      </c>
      <c r="E171" s="2">
        <v>2.1800000000000002</v>
      </c>
      <c r="F171" s="2">
        <v>0.43</v>
      </c>
      <c r="G171" s="2">
        <v>19.27</v>
      </c>
      <c r="H171" s="2">
        <v>90.48</v>
      </c>
    </row>
    <row r="172" spans="1:8" ht="12" customHeight="1" x14ac:dyDescent="0.25">
      <c r="A172" s="2">
        <v>1</v>
      </c>
      <c r="B172" s="60" t="s">
        <v>89</v>
      </c>
      <c r="C172" s="61"/>
      <c r="D172" s="43">
        <v>30</v>
      </c>
      <c r="E172" s="2">
        <v>2.46</v>
      </c>
      <c r="F172" s="2">
        <v>0.64</v>
      </c>
      <c r="G172" s="2">
        <v>14.58</v>
      </c>
      <c r="H172" s="2">
        <v>76.5</v>
      </c>
    </row>
    <row r="173" spans="1:8" ht="12" customHeight="1" x14ac:dyDescent="0.25">
      <c r="A173" s="59" t="s">
        <v>17</v>
      </c>
      <c r="B173" s="59"/>
      <c r="C173" s="59"/>
      <c r="D173" s="59"/>
      <c r="E173" s="31">
        <f t="shared" ref="E173:H173" si="17">SUM(E166:E172)</f>
        <v>84.37</v>
      </c>
      <c r="F173" s="31">
        <f t="shared" si="17"/>
        <v>85.990000000000009</v>
      </c>
      <c r="G173" s="31">
        <f t="shared" si="17"/>
        <v>212.43</v>
      </c>
      <c r="H173" s="31">
        <f t="shared" si="17"/>
        <v>1705.9</v>
      </c>
    </row>
    <row r="174" spans="1:8" ht="12" customHeight="1" x14ac:dyDescent="0.25">
      <c r="A174" s="62" t="s">
        <v>92</v>
      </c>
      <c r="B174" s="62"/>
      <c r="C174" s="62"/>
      <c r="D174" s="62"/>
      <c r="E174" s="62"/>
      <c r="F174" s="62"/>
      <c r="G174" s="62"/>
      <c r="H174" s="62"/>
    </row>
    <row r="175" spans="1:8" ht="12" customHeight="1" x14ac:dyDescent="0.25">
      <c r="A175" s="2"/>
      <c r="B175" s="76" t="s">
        <v>93</v>
      </c>
      <c r="C175" s="77"/>
      <c r="D175" s="25">
        <v>120</v>
      </c>
      <c r="E175" s="2">
        <v>1.73</v>
      </c>
      <c r="F175" s="2">
        <v>1.73</v>
      </c>
      <c r="G175" s="2">
        <v>42.47</v>
      </c>
      <c r="H175" s="2">
        <v>203.68</v>
      </c>
    </row>
    <row r="176" spans="1:8" ht="12" customHeight="1" x14ac:dyDescent="0.25">
      <c r="A176" s="59" t="s">
        <v>94</v>
      </c>
      <c r="B176" s="59"/>
      <c r="C176" s="59"/>
      <c r="D176" s="59"/>
      <c r="E176" s="31">
        <f>E175+0</f>
        <v>1.73</v>
      </c>
      <c r="F176" s="31">
        <f t="shared" ref="F176:H176" si="18">F175+0</f>
        <v>1.73</v>
      </c>
      <c r="G176" s="31">
        <f t="shared" si="18"/>
        <v>42.47</v>
      </c>
      <c r="H176" s="31">
        <f t="shared" si="18"/>
        <v>203.68</v>
      </c>
    </row>
    <row r="177" spans="1:8" ht="12" customHeight="1" x14ac:dyDescent="0.25">
      <c r="A177" s="59" t="s">
        <v>18</v>
      </c>
      <c r="B177" s="59"/>
      <c r="C177" s="59"/>
      <c r="D177" s="59"/>
      <c r="E177" s="31">
        <f>E164+E173+E176</f>
        <v>92.77000000000001</v>
      </c>
      <c r="F177" s="31">
        <f t="shared" ref="F177:H177" si="19">F164+F173+F176</f>
        <v>107.27000000000001</v>
      </c>
      <c r="G177" s="31">
        <f t="shared" si="19"/>
        <v>348.46000000000004</v>
      </c>
      <c r="H177" s="31">
        <f t="shared" si="19"/>
        <v>2449.62</v>
      </c>
    </row>
    <row r="178" spans="1:8" ht="12" customHeight="1" x14ac:dyDescent="0.25">
      <c r="A178" s="13"/>
      <c r="B178" s="13"/>
      <c r="C178" s="13"/>
      <c r="D178" s="13"/>
      <c r="E178" s="26" t="s">
        <v>75</v>
      </c>
      <c r="F178" s="13"/>
      <c r="G178" s="13"/>
      <c r="H178" s="13"/>
    </row>
    <row r="179" spans="1:8" ht="12" customHeight="1" x14ac:dyDescent="0.25">
      <c r="A179" s="69" t="s">
        <v>32</v>
      </c>
      <c r="B179" s="69"/>
      <c r="C179" s="69"/>
      <c r="D179" s="69"/>
      <c r="E179" s="69"/>
      <c r="F179" s="69"/>
      <c r="G179" s="69"/>
      <c r="H179" s="69"/>
    </row>
    <row r="180" spans="1:8" ht="12" customHeight="1" x14ac:dyDescent="0.25">
      <c r="A180" s="12" t="s">
        <v>98</v>
      </c>
      <c r="B180" s="13"/>
      <c r="C180" s="13"/>
      <c r="D180" s="30"/>
      <c r="E180" s="29" t="s">
        <v>1</v>
      </c>
      <c r="F180" s="70" t="s">
        <v>20</v>
      </c>
      <c r="G180" s="71"/>
      <c r="H180" s="71"/>
    </row>
    <row r="181" spans="1:8" ht="12" customHeight="1" x14ac:dyDescent="0.25">
      <c r="A181" s="13"/>
      <c r="B181" s="13"/>
      <c r="C181" s="13"/>
      <c r="D181" s="72" t="s">
        <v>3</v>
      </c>
      <c r="E181" s="72"/>
      <c r="F181" s="40">
        <v>2</v>
      </c>
      <c r="G181" s="13"/>
      <c r="H181" s="30"/>
    </row>
    <row r="182" spans="1:8" ht="12" customHeight="1" x14ac:dyDescent="0.25">
      <c r="A182" s="57" t="s">
        <v>5</v>
      </c>
      <c r="B182" s="57" t="s">
        <v>6</v>
      </c>
      <c r="C182" s="57"/>
      <c r="D182" s="57" t="s">
        <v>7</v>
      </c>
      <c r="E182" s="75" t="s">
        <v>8</v>
      </c>
      <c r="F182" s="75"/>
      <c r="G182" s="75"/>
      <c r="H182" s="57" t="s">
        <v>9</v>
      </c>
    </row>
    <row r="183" spans="1:8" ht="12" customHeight="1" x14ac:dyDescent="0.25">
      <c r="A183" s="58"/>
      <c r="B183" s="73"/>
      <c r="C183" s="74"/>
      <c r="D183" s="58"/>
      <c r="E183" s="41" t="s">
        <v>10</v>
      </c>
      <c r="F183" s="41" t="s">
        <v>11</v>
      </c>
      <c r="G183" s="41" t="s">
        <v>12</v>
      </c>
      <c r="H183" s="58"/>
    </row>
    <row r="184" spans="1:8" ht="12" customHeight="1" x14ac:dyDescent="0.25">
      <c r="A184" s="44">
        <v>1</v>
      </c>
      <c r="B184" s="67">
        <v>2</v>
      </c>
      <c r="C184" s="67"/>
      <c r="D184" s="39">
        <v>3</v>
      </c>
      <c r="E184" s="39">
        <v>4</v>
      </c>
      <c r="F184" s="39">
        <v>5</v>
      </c>
      <c r="G184" s="39">
        <v>6</v>
      </c>
      <c r="H184" s="39">
        <v>7</v>
      </c>
    </row>
    <row r="185" spans="1:8" ht="12" customHeight="1" x14ac:dyDescent="0.25">
      <c r="A185" s="62" t="s">
        <v>13</v>
      </c>
      <c r="B185" s="65"/>
      <c r="C185" s="62"/>
      <c r="D185" s="62"/>
      <c r="E185" s="62"/>
      <c r="F185" s="62"/>
      <c r="G185" s="62"/>
      <c r="H185" s="62"/>
    </row>
    <row r="186" spans="1:8" ht="12" customHeight="1" x14ac:dyDescent="0.25">
      <c r="A186" s="2">
        <v>1</v>
      </c>
      <c r="B186" s="20" t="s">
        <v>68</v>
      </c>
      <c r="C186" s="32"/>
      <c r="D186" s="43">
        <v>50</v>
      </c>
      <c r="E186" s="2">
        <v>6</v>
      </c>
      <c r="F186" s="2">
        <v>8.5</v>
      </c>
      <c r="G186" s="2">
        <v>8.3000000000000007</v>
      </c>
      <c r="H186" s="2">
        <v>159.4</v>
      </c>
    </row>
    <row r="187" spans="1:8" ht="12" customHeight="1" x14ac:dyDescent="0.25">
      <c r="A187" s="2">
        <v>257</v>
      </c>
      <c r="B187" s="22" t="s">
        <v>53</v>
      </c>
      <c r="C187" s="32"/>
      <c r="D187" s="2">
        <v>260</v>
      </c>
      <c r="E187" s="2">
        <v>21.19</v>
      </c>
      <c r="F187" s="2">
        <v>30.05</v>
      </c>
      <c r="G187" s="2">
        <v>62.5</v>
      </c>
      <c r="H187" s="2">
        <v>461.56</v>
      </c>
    </row>
    <row r="188" spans="1:8" ht="12" customHeight="1" x14ac:dyDescent="0.25">
      <c r="A188" s="2">
        <v>628</v>
      </c>
      <c r="B188" s="60" t="s">
        <v>67</v>
      </c>
      <c r="C188" s="61"/>
      <c r="D188" s="2" t="s">
        <v>47</v>
      </c>
      <c r="E188" s="2">
        <v>0.4</v>
      </c>
      <c r="F188" s="2">
        <v>0</v>
      </c>
      <c r="G188" s="2">
        <v>25.02</v>
      </c>
      <c r="H188" s="2">
        <v>93</v>
      </c>
    </row>
    <row r="189" spans="1:8" ht="12" customHeight="1" x14ac:dyDescent="0.25">
      <c r="A189" s="59" t="s">
        <v>14</v>
      </c>
      <c r="B189" s="59"/>
      <c r="C189" s="59"/>
      <c r="D189" s="59"/>
      <c r="E189" s="31">
        <f>SUM(E186:E188)</f>
        <v>27.59</v>
      </c>
      <c r="F189" s="31">
        <f>SUM(F186:F188)</f>
        <v>38.549999999999997</v>
      </c>
      <c r="G189" s="31">
        <f>SUM(G186:G188)</f>
        <v>95.82</v>
      </c>
      <c r="H189" s="31">
        <f>SUM(H186:H188)</f>
        <v>713.96</v>
      </c>
    </row>
    <row r="190" spans="1:8" ht="12" customHeight="1" x14ac:dyDescent="0.25">
      <c r="A190" s="62" t="s">
        <v>15</v>
      </c>
      <c r="B190" s="65"/>
      <c r="C190" s="62"/>
      <c r="D190" s="62"/>
      <c r="E190" s="62"/>
      <c r="F190" s="62"/>
      <c r="G190" s="62"/>
      <c r="H190" s="62"/>
    </row>
    <row r="191" spans="1:8" ht="12.75" customHeight="1" x14ac:dyDescent="0.25">
      <c r="A191" s="2" t="s">
        <v>74</v>
      </c>
      <c r="B191" s="66" t="s">
        <v>55</v>
      </c>
      <c r="C191" s="66"/>
      <c r="D191" s="43">
        <v>60</v>
      </c>
      <c r="E191" s="2">
        <v>1.74</v>
      </c>
      <c r="F191" s="2">
        <v>1.1399999999999999</v>
      </c>
      <c r="G191" s="2">
        <v>6.48</v>
      </c>
      <c r="H191" s="2">
        <v>47.4</v>
      </c>
    </row>
    <row r="192" spans="1:8" ht="12.75" customHeight="1" x14ac:dyDescent="0.25">
      <c r="A192" s="2">
        <v>110</v>
      </c>
      <c r="B192" s="11" t="s">
        <v>76</v>
      </c>
      <c r="C192" s="32"/>
      <c r="D192" s="42">
        <v>260</v>
      </c>
      <c r="E192" s="8">
        <v>16.03</v>
      </c>
      <c r="F192" s="8">
        <v>25.95</v>
      </c>
      <c r="G192" s="8">
        <v>58.03</v>
      </c>
      <c r="H192" s="8">
        <v>326.12</v>
      </c>
    </row>
    <row r="193" spans="1:8" ht="12" customHeight="1" x14ac:dyDescent="0.25">
      <c r="A193" s="2">
        <v>401</v>
      </c>
      <c r="B193" s="60" t="s">
        <v>91</v>
      </c>
      <c r="C193" s="61"/>
      <c r="D193" s="2">
        <v>100</v>
      </c>
      <c r="E193" s="2">
        <v>30.24</v>
      </c>
      <c r="F193" s="2">
        <v>16.04</v>
      </c>
      <c r="G193" s="2">
        <v>71.349999999999994</v>
      </c>
      <c r="H193" s="2">
        <v>749.03</v>
      </c>
    </row>
    <row r="194" spans="1:8" ht="12" customHeight="1" x14ac:dyDescent="0.25">
      <c r="A194" s="2">
        <v>469</v>
      </c>
      <c r="B194" s="60" t="s">
        <v>65</v>
      </c>
      <c r="C194" s="61"/>
      <c r="D194" s="2">
        <v>180</v>
      </c>
      <c r="E194" s="2">
        <v>15.95</v>
      </c>
      <c r="F194" s="2">
        <v>12.94</v>
      </c>
      <c r="G194" s="2">
        <v>72.069999999999993</v>
      </c>
      <c r="H194" s="2">
        <v>467.84</v>
      </c>
    </row>
    <row r="195" spans="1:8" ht="12" customHeight="1" x14ac:dyDescent="0.25">
      <c r="A195" s="2">
        <v>1047</v>
      </c>
      <c r="B195" s="60" t="s">
        <v>30</v>
      </c>
      <c r="C195" s="61"/>
      <c r="D195" s="43">
        <v>200</v>
      </c>
      <c r="E195" s="4">
        <v>0.01</v>
      </c>
      <c r="F195" s="4">
        <v>0</v>
      </c>
      <c r="G195" s="4">
        <v>27.3</v>
      </c>
      <c r="H195" s="4">
        <v>128</v>
      </c>
    </row>
    <row r="196" spans="1:8" ht="12" customHeight="1" x14ac:dyDescent="0.25">
      <c r="A196" s="2">
        <v>1</v>
      </c>
      <c r="B196" s="11" t="s">
        <v>88</v>
      </c>
      <c r="C196" s="32"/>
      <c r="D196" s="42">
        <v>30</v>
      </c>
      <c r="E196" s="2">
        <v>2.1800000000000002</v>
      </c>
      <c r="F196" s="2">
        <v>0.43</v>
      </c>
      <c r="G196" s="2">
        <v>19.27</v>
      </c>
      <c r="H196" s="2">
        <v>90.48</v>
      </c>
    </row>
    <row r="197" spans="1:8" ht="12" customHeight="1" x14ac:dyDescent="0.25">
      <c r="A197" s="2">
        <v>1</v>
      </c>
      <c r="B197" s="60" t="s">
        <v>89</v>
      </c>
      <c r="C197" s="61"/>
      <c r="D197" s="43">
        <v>30</v>
      </c>
      <c r="E197" s="2">
        <v>2.46</v>
      </c>
      <c r="F197" s="2">
        <v>0.64</v>
      </c>
      <c r="G197" s="2">
        <v>14.58</v>
      </c>
      <c r="H197" s="2">
        <v>76.5</v>
      </c>
    </row>
    <row r="198" spans="1:8" ht="12" customHeight="1" x14ac:dyDescent="0.25">
      <c r="A198" s="78" t="s">
        <v>17</v>
      </c>
      <c r="B198" s="79"/>
      <c r="C198" s="79"/>
      <c r="D198" s="80"/>
      <c r="E198" s="31">
        <f t="shared" ref="E198:H198" si="20">SUM(E191:E197)</f>
        <v>68.609999999999985</v>
      </c>
      <c r="F198" s="31">
        <f t="shared" si="20"/>
        <v>57.139999999999993</v>
      </c>
      <c r="G198" s="31">
        <f t="shared" si="20"/>
        <v>269.08000000000004</v>
      </c>
      <c r="H198" s="31">
        <f t="shared" si="20"/>
        <v>1885.37</v>
      </c>
    </row>
    <row r="199" spans="1:8" ht="12" customHeight="1" x14ac:dyDescent="0.25">
      <c r="A199" s="81" t="s">
        <v>92</v>
      </c>
      <c r="B199" s="82"/>
      <c r="C199" s="82"/>
      <c r="D199" s="82"/>
      <c r="E199" s="82"/>
      <c r="F199" s="82"/>
      <c r="G199" s="82"/>
      <c r="H199" s="83"/>
    </row>
    <row r="200" spans="1:8" ht="12" customHeight="1" x14ac:dyDescent="0.25">
      <c r="A200" s="2" t="s">
        <v>96</v>
      </c>
      <c r="B200" s="63" t="s">
        <v>97</v>
      </c>
      <c r="C200" s="64"/>
      <c r="D200" s="25">
        <v>200</v>
      </c>
      <c r="E200" s="2">
        <v>1</v>
      </c>
      <c r="F200" s="2">
        <v>0</v>
      </c>
      <c r="G200" s="2">
        <v>39.200000000000003</v>
      </c>
      <c r="H200" s="2">
        <v>246</v>
      </c>
    </row>
    <row r="201" spans="1:8" ht="12" customHeight="1" x14ac:dyDescent="0.25">
      <c r="A201" s="78" t="s">
        <v>94</v>
      </c>
      <c r="B201" s="79"/>
      <c r="C201" s="79"/>
      <c r="D201" s="80"/>
      <c r="E201" s="34">
        <f>E200+0</f>
        <v>1</v>
      </c>
      <c r="F201" s="34">
        <f t="shared" ref="F201:H201" si="21">F200+0</f>
        <v>0</v>
      </c>
      <c r="G201" s="34">
        <f t="shared" si="21"/>
        <v>39.200000000000003</v>
      </c>
      <c r="H201" s="34">
        <f t="shared" si="21"/>
        <v>246</v>
      </c>
    </row>
    <row r="202" spans="1:8" ht="12" customHeight="1" x14ac:dyDescent="0.25">
      <c r="A202" s="78" t="s">
        <v>18</v>
      </c>
      <c r="B202" s="79"/>
      <c r="C202" s="79"/>
      <c r="D202" s="80"/>
      <c r="E202" s="31">
        <f>E189+E198+E201</f>
        <v>97.199999999999989</v>
      </c>
      <c r="F202" s="31">
        <f>F189+F198+F201</f>
        <v>95.69</v>
      </c>
      <c r="G202" s="31">
        <f>G189+G198+G201</f>
        <v>404.1</v>
      </c>
      <c r="H202" s="31">
        <f>H189+H198+H201</f>
        <v>2845.33</v>
      </c>
    </row>
    <row r="203" spans="1:8" ht="12" customHeight="1" x14ac:dyDescent="0.25">
      <c r="A203" s="13"/>
      <c r="B203" s="13"/>
      <c r="C203" s="13"/>
      <c r="D203" s="13"/>
      <c r="E203" s="26" t="s">
        <v>75</v>
      </c>
      <c r="F203" s="13"/>
      <c r="G203" s="13"/>
      <c r="H203" s="13"/>
    </row>
    <row r="204" spans="1:8" ht="12" customHeight="1" x14ac:dyDescent="0.25">
      <c r="A204" s="69" t="s">
        <v>33</v>
      </c>
      <c r="B204" s="69"/>
      <c r="C204" s="69"/>
      <c r="D204" s="69"/>
      <c r="E204" s="69"/>
      <c r="F204" s="69"/>
      <c r="G204" s="69"/>
      <c r="H204" s="69"/>
    </row>
    <row r="205" spans="1:8" ht="12" customHeight="1" x14ac:dyDescent="0.25">
      <c r="A205" s="12" t="s">
        <v>90</v>
      </c>
      <c r="B205" s="13"/>
      <c r="C205" s="13"/>
      <c r="D205" s="30"/>
      <c r="E205" s="29" t="s">
        <v>1</v>
      </c>
      <c r="F205" s="70" t="s">
        <v>23</v>
      </c>
      <c r="G205" s="71"/>
      <c r="H205" s="71"/>
    </row>
    <row r="206" spans="1:8" ht="12" customHeight="1" x14ac:dyDescent="0.25">
      <c r="A206" s="13"/>
      <c r="B206" s="13"/>
      <c r="C206" s="13"/>
      <c r="D206" s="72" t="s">
        <v>3</v>
      </c>
      <c r="E206" s="72"/>
      <c r="F206" s="40">
        <v>2</v>
      </c>
      <c r="G206" s="13"/>
      <c r="H206" s="30"/>
    </row>
    <row r="207" spans="1:8" ht="12" customHeight="1" x14ac:dyDescent="0.25">
      <c r="A207" s="57" t="s">
        <v>5</v>
      </c>
      <c r="B207" s="57" t="s">
        <v>6</v>
      </c>
      <c r="C207" s="57"/>
      <c r="D207" s="57" t="s">
        <v>7</v>
      </c>
      <c r="E207" s="75" t="s">
        <v>8</v>
      </c>
      <c r="F207" s="75"/>
      <c r="G207" s="75"/>
      <c r="H207" s="57" t="s">
        <v>9</v>
      </c>
    </row>
    <row r="208" spans="1:8" ht="12" customHeight="1" x14ac:dyDescent="0.25">
      <c r="A208" s="58"/>
      <c r="B208" s="73"/>
      <c r="C208" s="74"/>
      <c r="D208" s="58"/>
      <c r="E208" s="41" t="s">
        <v>10</v>
      </c>
      <c r="F208" s="41" t="s">
        <v>11</v>
      </c>
      <c r="G208" s="41" t="s">
        <v>12</v>
      </c>
      <c r="H208" s="58"/>
    </row>
    <row r="209" spans="1:8" ht="12" customHeight="1" x14ac:dyDescent="0.25">
      <c r="A209" s="44">
        <v>1</v>
      </c>
      <c r="B209" s="67">
        <v>2</v>
      </c>
      <c r="C209" s="67"/>
      <c r="D209" s="39">
        <v>3</v>
      </c>
      <c r="E209" s="39">
        <v>4</v>
      </c>
      <c r="F209" s="39">
        <v>5</v>
      </c>
      <c r="G209" s="39">
        <v>6</v>
      </c>
      <c r="H209" s="39">
        <v>7</v>
      </c>
    </row>
    <row r="210" spans="1:8" ht="12" customHeight="1" x14ac:dyDescent="0.25">
      <c r="A210" s="62" t="s">
        <v>13</v>
      </c>
      <c r="B210" s="65"/>
      <c r="C210" s="62"/>
      <c r="D210" s="62"/>
      <c r="E210" s="62"/>
      <c r="F210" s="62"/>
      <c r="G210" s="62"/>
      <c r="H210" s="62"/>
    </row>
    <row r="211" spans="1:8" ht="12" customHeight="1" x14ac:dyDescent="0.25">
      <c r="A211" s="2">
        <v>3</v>
      </c>
      <c r="B211" s="20" t="s">
        <v>66</v>
      </c>
      <c r="C211" s="32"/>
      <c r="D211" s="24">
        <v>40</v>
      </c>
      <c r="E211" s="2">
        <v>2.21</v>
      </c>
      <c r="F211" s="2">
        <v>9.1199999999999992</v>
      </c>
      <c r="G211" s="2">
        <v>15.4</v>
      </c>
      <c r="H211" s="2">
        <v>154</v>
      </c>
    </row>
    <row r="212" spans="1:8" ht="12" customHeight="1" x14ac:dyDescent="0.25">
      <c r="A212" s="2">
        <v>257</v>
      </c>
      <c r="B212" s="66" t="s">
        <v>104</v>
      </c>
      <c r="C212" s="66"/>
      <c r="D212" s="42">
        <v>260</v>
      </c>
      <c r="E212" s="2">
        <v>14.86</v>
      </c>
      <c r="F212" s="2">
        <v>20.45</v>
      </c>
      <c r="G212" s="2">
        <v>49.32</v>
      </c>
      <c r="H212" s="2">
        <v>407.25</v>
      </c>
    </row>
    <row r="213" spans="1:8" ht="12" customHeight="1" x14ac:dyDescent="0.25">
      <c r="A213" s="2">
        <v>628</v>
      </c>
      <c r="B213" s="60" t="s">
        <v>67</v>
      </c>
      <c r="C213" s="61"/>
      <c r="D213" s="2">
        <v>215</v>
      </c>
      <c r="E213" s="2">
        <v>0.4</v>
      </c>
      <c r="F213" s="2">
        <v>0</v>
      </c>
      <c r="G213" s="2">
        <v>25.02</v>
      </c>
      <c r="H213" s="2">
        <v>93</v>
      </c>
    </row>
    <row r="214" spans="1:8" ht="12" customHeight="1" x14ac:dyDescent="0.25">
      <c r="A214" s="59" t="s">
        <v>14</v>
      </c>
      <c r="B214" s="59"/>
      <c r="C214" s="59"/>
      <c r="D214" s="59"/>
      <c r="E214" s="31">
        <f>SUM(E211:E213)</f>
        <v>17.47</v>
      </c>
      <c r="F214" s="31">
        <f>SUM(F211:F213)</f>
        <v>29.57</v>
      </c>
      <c r="G214" s="31">
        <f>SUM(G211:G213)</f>
        <v>89.74</v>
      </c>
      <c r="H214" s="31">
        <f>SUM(H211:H213)</f>
        <v>654.25</v>
      </c>
    </row>
    <row r="215" spans="1:8" ht="12" customHeight="1" x14ac:dyDescent="0.25">
      <c r="A215" s="62" t="s">
        <v>15</v>
      </c>
      <c r="B215" s="65"/>
      <c r="C215" s="62"/>
      <c r="D215" s="62"/>
      <c r="E215" s="62"/>
      <c r="F215" s="62"/>
      <c r="G215" s="62"/>
      <c r="H215" s="62"/>
    </row>
    <row r="216" spans="1:8" ht="12" customHeight="1" x14ac:dyDescent="0.25">
      <c r="A216" s="2"/>
      <c r="B216" s="60" t="s">
        <v>48</v>
      </c>
      <c r="C216" s="61"/>
      <c r="D216" s="43">
        <v>60</v>
      </c>
      <c r="E216" s="2">
        <v>0.2</v>
      </c>
      <c r="F216" s="2">
        <v>0</v>
      </c>
      <c r="G216" s="2">
        <v>7.2</v>
      </c>
      <c r="H216" s="2">
        <v>78.8</v>
      </c>
    </row>
    <row r="217" spans="1:8" ht="12" customHeight="1" x14ac:dyDescent="0.25">
      <c r="A217" s="2">
        <v>138</v>
      </c>
      <c r="B217" s="11" t="s">
        <v>56</v>
      </c>
      <c r="C217" s="32"/>
      <c r="D217" s="43">
        <v>250</v>
      </c>
      <c r="E217" s="2">
        <v>12.72</v>
      </c>
      <c r="F217" s="2">
        <v>13.77</v>
      </c>
      <c r="G217" s="2">
        <v>26.93</v>
      </c>
      <c r="H217" s="2">
        <v>294.89999999999998</v>
      </c>
    </row>
    <row r="218" spans="1:8" ht="12" customHeight="1" x14ac:dyDescent="0.25">
      <c r="A218" s="2">
        <v>431</v>
      </c>
      <c r="B218" s="66" t="s">
        <v>111</v>
      </c>
      <c r="C218" s="66"/>
      <c r="D218" s="43">
        <v>280</v>
      </c>
      <c r="E218" s="2">
        <v>26.33</v>
      </c>
      <c r="F218" s="2">
        <v>32.08</v>
      </c>
      <c r="G218" s="2">
        <v>51.16</v>
      </c>
      <c r="H218" s="2">
        <v>745.36</v>
      </c>
    </row>
    <row r="219" spans="1:8" ht="12" customHeight="1" x14ac:dyDescent="0.25">
      <c r="A219" s="2">
        <v>628</v>
      </c>
      <c r="B219" s="60" t="s">
        <v>67</v>
      </c>
      <c r="C219" s="61"/>
      <c r="D219" s="2">
        <v>215</v>
      </c>
      <c r="E219" s="2">
        <v>0.4</v>
      </c>
      <c r="F219" s="2">
        <v>0</v>
      </c>
      <c r="G219" s="2">
        <v>25.02</v>
      </c>
      <c r="H219" s="2">
        <v>93</v>
      </c>
    </row>
    <row r="220" spans="1:8" ht="12" customHeight="1" x14ac:dyDescent="0.25">
      <c r="A220" s="2">
        <v>1</v>
      </c>
      <c r="B220" s="11" t="s">
        <v>88</v>
      </c>
      <c r="C220" s="32"/>
      <c r="D220" s="42">
        <v>30</v>
      </c>
      <c r="E220" s="2">
        <v>2.1800000000000002</v>
      </c>
      <c r="F220" s="2">
        <v>0.43</v>
      </c>
      <c r="G220" s="2">
        <v>19.27</v>
      </c>
      <c r="H220" s="2">
        <v>90.48</v>
      </c>
    </row>
    <row r="221" spans="1:8" ht="12" customHeight="1" x14ac:dyDescent="0.25">
      <c r="A221" s="2">
        <v>1</v>
      </c>
      <c r="B221" s="60" t="s">
        <v>89</v>
      </c>
      <c r="C221" s="61"/>
      <c r="D221" s="43">
        <v>30</v>
      </c>
      <c r="E221" s="2">
        <v>2.46</v>
      </c>
      <c r="F221" s="2">
        <v>0.64</v>
      </c>
      <c r="G221" s="2">
        <v>14.58</v>
      </c>
      <c r="H221" s="2">
        <v>76.5</v>
      </c>
    </row>
    <row r="222" spans="1:8" ht="12" customHeight="1" x14ac:dyDescent="0.25">
      <c r="A222" s="2"/>
      <c r="B222" s="60"/>
      <c r="C222" s="61"/>
      <c r="D222" s="43"/>
      <c r="E222" s="2"/>
      <c r="F222" s="2"/>
      <c r="G222" s="2"/>
      <c r="H222" s="2"/>
    </row>
    <row r="223" spans="1:8" ht="12" customHeight="1" x14ac:dyDescent="0.25">
      <c r="A223" s="59" t="s">
        <v>17</v>
      </c>
      <c r="B223" s="59"/>
      <c r="C223" s="59"/>
      <c r="D223" s="59"/>
      <c r="E223" s="31">
        <f>SUM(E216:E222)</f>
        <v>44.29</v>
      </c>
      <c r="F223" s="31">
        <f>SUM(F216:F222)</f>
        <v>46.919999999999995</v>
      </c>
      <c r="G223" s="31">
        <f>SUM(G216:G222)</f>
        <v>144.16</v>
      </c>
      <c r="H223" s="31">
        <f>SUM(H216:H222)</f>
        <v>1379.04</v>
      </c>
    </row>
    <row r="224" spans="1:8" ht="12" customHeight="1" x14ac:dyDescent="0.25">
      <c r="A224" s="62" t="s">
        <v>92</v>
      </c>
      <c r="B224" s="62"/>
      <c r="C224" s="62"/>
      <c r="D224" s="62"/>
      <c r="E224" s="62"/>
      <c r="F224" s="62"/>
      <c r="G224" s="62"/>
      <c r="H224" s="62"/>
    </row>
    <row r="225" spans="1:8" ht="12" customHeight="1" x14ac:dyDescent="0.25">
      <c r="A225" s="2"/>
      <c r="B225" s="76" t="s">
        <v>93</v>
      </c>
      <c r="C225" s="77"/>
      <c r="D225" s="25">
        <v>120</v>
      </c>
      <c r="E225" s="2">
        <v>1.73</v>
      </c>
      <c r="F225" s="2">
        <v>1.73</v>
      </c>
      <c r="G225" s="2">
        <v>42.47</v>
      </c>
      <c r="H225" s="2">
        <v>203.68</v>
      </c>
    </row>
    <row r="226" spans="1:8" ht="12" customHeight="1" x14ac:dyDescent="0.25">
      <c r="A226" s="59" t="s">
        <v>94</v>
      </c>
      <c r="B226" s="59"/>
      <c r="C226" s="59"/>
      <c r="D226" s="59"/>
      <c r="E226" s="31">
        <f>E225+0</f>
        <v>1.73</v>
      </c>
      <c r="F226" s="31">
        <f t="shared" ref="F226:H226" si="22">F225+0</f>
        <v>1.73</v>
      </c>
      <c r="G226" s="31">
        <f t="shared" si="22"/>
        <v>42.47</v>
      </c>
      <c r="H226" s="31">
        <f t="shared" si="22"/>
        <v>203.68</v>
      </c>
    </row>
    <row r="227" spans="1:8" ht="12" customHeight="1" x14ac:dyDescent="0.25">
      <c r="A227" s="59" t="s">
        <v>18</v>
      </c>
      <c r="B227" s="59"/>
      <c r="C227" s="59"/>
      <c r="D227" s="59"/>
      <c r="E227" s="31">
        <f>E214+E223+E226</f>
        <v>63.489999999999995</v>
      </c>
      <c r="F227" s="31">
        <f>F214+F223+F226</f>
        <v>78.22</v>
      </c>
      <c r="G227" s="31">
        <f>G214+G223+G226</f>
        <v>276.37</v>
      </c>
      <c r="H227" s="31">
        <f>H214+H223+H226</f>
        <v>2236.9699999999998</v>
      </c>
    </row>
    <row r="228" spans="1:8" ht="12" customHeight="1" x14ac:dyDescent="0.25">
      <c r="A228" s="13"/>
      <c r="B228" s="13"/>
      <c r="C228" s="13"/>
      <c r="D228" s="13"/>
      <c r="E228" s="26" t="s">
        <v>75</v>
      </c>
      <c r="F228" s="13"/>
      <c r="G228" s="13"/>
      <c r="H228" s="13"/>
    </row>
    <row r="229" spans="1:8" ht="12" customHeight="1" x14ac:dyDescent="0.25">
      <c r="A229" s="69" t="s">
        <v>35</v>
      </c>
      <c r="B229" s="69"/>
      <c r="C229" s="69"/>
      <c r="D229" s="69"/>
      <c r="E229" s="69"/>
      <c r="F229" s="69"/>
      <c r="G229" s="69"/>
      <c r="H229" s="69"/>
    </row>
    <row r="230" spans="1:8" ht="12" customHeight="1" x14ac:dyDescent="0.25">
      <c r="A230" s="12" t="s">
        <v>90</v>
      </c>
      <c r="B230" s="13"/>
      <c r="C230" s="13"/>
      <c r="D230" s="30"/>
      <c r="E230" s="29" t="s">
        <v>1</v>
      </c>
      <c r="F230" s="70" t="s">
        <v>25</v>
      </c>
      <c r="G230" s="71"/>
      <c r="H230" s="71"/>
    </row>
    <row r="231" spans="1:8" ht="12" customHeight="1" x14ac:dyDescent="0.25">
      <c r="A231" s="13"/>
      <c r="B231" s="13"/>
      <c r="C231" s="13"/>
      <c r="D231" s="72" t="s">
        <v>3</v>
      </c>
      <c r="E231" s="72"/>
      <c r="F231" s="40">
        <v>2</v>
      </c>
      <c r="G231" s="13"/>
      <c r="H231" s="30"/>
    </row>
    <row r="232" spans="1:8" ht="12" customHeight="1" x14ac:dyDescent="0.25">
      <c r="A232" s="57" t="s">
        <v>5</v>
      </c>
      <c r="B232" s="57" t="s">
        <v>6</v>
      </c>
      <c r="C232" s="57"/>
      <c r="D232" s="57" t="s">
        <v>7</v>
      </c>
      <c r="E232" s="75" t="s">
        <v>8</v>
      </c>
      <c r="F232" s="75"/>
      <c r="G232" s="75"/>
      <c r="H232" s="57" t="s">
        <v>9</v>
      </c>
    </row>
    <row r="233" spans="1:8" ht="12" customHeight="1" x14ac:dyDescent="0.25">
      <c r="A233" s="58"/>
      <c r="B233" s="73"/>
      <c r="C233" s="74"/>
      <c r="D233" s="58"/>
      <c r="E233" s="41" t="s">
        <v>10</v>
      </c>
      <c r="F233" s="41" t="s">
        <v>11</v>
      </c>
      <c r="G233" s="41" t="s">
        <v>12</v>
      </c>
      <c r="H233" s="58"/>
    </row>
    <row r="234" spans="1:8" ht="12" customHeight="1" x14ac:dyDescent="0.25">
      <c r="A234" s="44">
        <v>1</v>
      </c>
      <c r="B234" s="67">
        <v>2</v>
      </c>
      <c r="C234" s="67"/>
      <c r="D234" s="39">
        <v>3</v>
      </c>
      <c r="E234" s="39">
        <v>4</v>
      </c>
      <c r="F234" s="39">
        <v>5</v>
      </c>
      <c r="G234" s="39">
        <v>6</v>
      </c>
      <c r="H234" s="39">
        <v>7</v>
      </c>
    </row>
    <row r="235" spans="1:8" ht="12" customHeight="1" x14ac:dyDescent="0.25">
      <c r="A235" s="62" t="s">
        <v>13</v>
      </c>
      <c r="B235" s="65"/>
      <c r="C235" s="62"/>
      <c r="D235" s="62"/>
      <c r="E235" s="62"/>
      <c r="F235" s="62"/>
      <c r="G235" s="62"/>
      <c r="H235" s="62"/>
    </row>
    <row r="236" spans="1:8" ht="12" customHeight="1" x14ac:dyDescent="0.25">
      <c r="A236" s="2">
        <v>1</v>
      </c>
      <c r="B236" s="20" t="s">
        <v>68</v>
      </c>
      <c r="C236" s="32"/>
      <c r="D236" s="43">
        <v>50</v>
      </c>
      <c r="E236" s="2">
        <v>6</v>
      </c>
      <c r="F236" s="2">
        <v>8.5</v>
      </c>
      <c r="G236" s="2">
        <v>8.3000000000000007</v>
      </c>
      <c r="H236" s="2">
        <v>159.4</v>
      </c>
    </row>
    <row r="237" spans="1:8" ht="12" customHeight="1" x14ac:dyDescent="0.25">
      <c r="A237" s="2">
        <v>257</v>
      </c>
      <c r="B237" s="22" t="s">
        <v>59</v>
      </c>
      <c r="C237" s="22"/>
      <c r="D237" s="2">
        <v>260</v>
      </c>
      <c r="E237" s="4">
        <v>15.6</v>
      </c>
      <c r="F237" s="4">
        <v>36</v>
      </c>
      <c r="G237" s="4">
        <v>46.75</v>
      </c>
      <c r="H237" s="4">
        <v>368.5</v>
      </c>
    </row>
    <row r="238" spans="1:8" ht="12" customHeight="1" x14ac:dyDescent="0.25">
      <c r="A238" s="2">
        <v>628</v>
      </c>
      <c r="B238" s="60" t="s">
        <v>67</v>
      </c>
      <c r="C238" s="61"/>
      <c r="D238" s="2">
        <v>215</v>
      </c>
      <c r="E238" s="2">
        <v>0.4</v>
      </c>
      <c r="F238" s="2">
        <v>0</v>
      </c>
      <c r="G238" s="2">
        <v>25.02</v>
      </c>
      <c r="H238" s="2">
        <v>93</v>
      </c>
    </row>
    <row r="239" spans="1:8" ht="12" customHeight="1" x14ac:dyDescent="0.25">
      <c r="A239" s="59" t="s">
        <v>14</v>
      </c>
      <c r="B239" s="59"/>
      <c r="C239" s="59"/>
      <c r="D239" s="59"/>
      <c r="E239" s="31">
        <f>SUM(E236:E238)</f>
        <v>22</v>
      </c>
      <c r="F239" s="31">
        <f>SUM(F236:F238)</f>
        <v>44.5</v>
      </c>
      <c r="G239" s="31">
        <f>SUM(G236:G238)</f>
        <v>80.069999999999993</v>
      </c>
      <c r="H239" s="31">
        <f>SUM(H236:H238)</f>
        <v>620.9</v>
      </c>
    </row>
    <row r="240" spans="1:8" ht="12" customHeight="1" x14ac:dyDescent="0.25">
      <c r="A240" s="62" t="s">
        <v>15</v>
      </c>
      <c r="B240" s="65"/>
      <c r="C240" s="62"/>
      <c r="D240" s="62"/>
      <c r="E240" s="62"/>
      <c r="F240" s="62"/>
      <c r="G240" s="62"/>
      <c r="H240" s="62"/>
    </row>
    <row r="241" spans="1:8" ht="12" customHeight="1" x14ac:dyDescent="0.25">
      <c r="A241" s="2" t="s">
        <v>74</v>
      </c>
      <c r="B241" s="60" t="s">
        <v>49</v>
      </c>
      <c r="C241" s="61"/>
      <c r="D241" s="43">
        <v>60</v>
      </c>
      <c r="E241" s="4">
        <v>0.76</v>
      </c>
      <c r="F241" s="4">
        <v>3.56</v>
      </c>
      <c r="G241" s="4">
        <v>3.08</v>
      </c>
      <c r="H241" s="4">
        <v>87.6</v>
      </c>
    </row>
    <row r="242" spans="1:8" ht="12" customHeight="1" x14ac:dyDescent="0.25">
      <c r="A242" s="8">
        <v>136</v>
      </c>
      <c r="B242" s="11" t="s">
        <v>78</v>
      </c>
      <c r="C242" s="32"/>
      <c r="D242" s="42">
        <v>260</v>
      </c>
      <c r="E242" s="2">
        <v>12.2</v>
      </c>
      <c r="F242" s="2">
        <v>13.48</v>
      </c>
      <c r="G242" s="2">
        <v>34.880000000000003</v>
      </c>
      <c r="H242" s="2">
        <v>310.98</v>
      </c>
    </row>
    <row r="243" spans="1:8" ht="12" customHeight="1" x14ac:dyDescent="0.25">
      <c r="A243" s="2">
        <v>53</v>
      </c>
      <c r="B243" s="6" t="s">
        <v>83</v>
      </c>
      <c r="C243" s="7"/>
      <c r="D243" s="2">
        <v>130</v>
      </c>
      <c r="E243" s="2">
        <v>26.1</v>
      </c>
      <c r="F243" s="2">
        <v>19.32</v>
      </c>
      <c r="G243" s="2">
        <v>42.65</v>
      </c>
      <c r="H243" s="2">
        <v>674.53</v>
      </c>
    </row>
    <row r="244" spans="1:8" ht="12" customHeight="1" x14ac:dyDescent="0.25">
      <c r="A244" s="2">
        <v>472</v>
      </c>
      <c r="B244" s="60" t="s">
        <v>34</v>
      </c>
      <c r="C244" s="61"/>
      <c r="D244" s="2">
        <v>180</v>
      </c>
      <c r="E244" s="2">
        <v>3.6</v>
      </c>
      <c r="F244" s="2">
        <v>7.8</v>
      </c>
      <c r="G244" s="2">
        <v>21.72</v>
      </c>
      <c r="H244" s="2">
        <v>232.65</v>
      </c>
    </row>
    <row r="245" spans="1:8" ht="12" customHeight="1" x14ac:dyDescent="0.25">
      <c r="A245" s="2">
        <v>588</v>
      </c>
      <c r="B245" s="66" t="s">
        <v>21</v>
      </c>
      <c r="C245" s="66"/>
      <c r="D245" s="43">
        <v>200</v>
      </c>
      <c r="E245" s="2">
        <v>0.44</v>
      </c>
      <c r="F245" s="4">
        <v>0</v>
      </c>
      <c r="G245" s="2">
        <v>48.88</v>
      </c>
      <c r="H245" s="2">
        <v>195.6</v>
      </c>
    </row>
    <row r="246" spans="1:8" ht="12" customHeight="1" x14ac:dyDescent="0.25">
      <c r="A246" s="2">
        <v>1</v>
      </c>
      <c r="B246" s="11" t="s">
        <v>88</v>
      </c>
      <c r="C246" s="32"/>
      <c r="D246" s="42">
        <v>30</v>
      </c>
      <c r="E246" s="2">
        <v>2.1800000000000002</v>
      </c>
      <c r="F246" s="2">
        <v>0.43</v>
      </c>
      <c r="G246" s="2">
        <v>19.27</v>
      </c>
      <c r="H246" s="2">
        <v>90.48</v>
      </c>
    </row>
    <row r="247" spans="1:8" ht="12" customHeight="1" x14ac:dyDescent="0.25">
      <c r="A247" s="2">
        <v>1</v>
      </c>
      <c r="B247" s="60" t="s">
        <v>89</v>
      </c>
      <c r="C247" s="61"/>
      <c r="D247" s="43">
        <v>30</v>
      </c>
      <c r="E247" s="2">
        <v>2.46</v>
      </c>
      <c r="F247" s="2">
        <v>0.64</v>
      </c>
      <c r="G247" s="2">
        <v>14.58</v>
      </c>
      <c r="H247" s="2">
        <v>76.5</v>
      </c>
    </row>
    <row r="248" spans="1:8" ht="12" customHeight="1" x14ac:dyDescent="0.25">
      <c r="A248" s="59" t="s">
        <v>17</v>
      </c>
      <c r="B248" s="59"/>
      <c r="C248" s="59"/>
      <c r="D248" s="59"/>
      <c r="E248" s="31">
        <f t="shared" ref="E248:H248" si="23">SUM(E241:E247)</f>
        <v>47.74</v>
      </c>
      <c r="F248" s="31">
        <f t="shared" si="23"/>
        <v>45.23</v>
      </c>
      <c r="G248" s="31">
        <f t="shared" si="23"/>
        <v>185.06000000000003</v>
      </c>
      <c r="H248" s="31">
        <f t="shared" si="23"/>
        <v>1668.3400000000001</v>
      </c>
    </row>
    <row r="249" spans="1:8" ht="12" customHeight="1" x14ac:dyDescent="0.25">
      <c r="A249" s="62" t="s">
        <v>92</v>
      </c>
      <c r="B249" s="62"/>
      <c r="C249" s="62"/>
      <c r="D249" s="62"/>
      <c r="E249" s="62"/>
      <c r="F249" s="62"/>
      <c r="G249" s="62"/>
      <c r="H249" s="62"/>
    </row>
    <row r="250" spans="1:8" ht="12" customHeight="1" x14ac:dyDescent="0.25">
      <c r="A250" s="2" t="s">
        <v>96</v>
      </c>
      <c r="B250" s="63" t="s">
        <v>97</v>
      </c>
      <c r="C250" s="64"/>
      <c r="D250" s="25">
        <v>200</v>
      </c>
      <c r="E250" s="2">
        <v>1</v>
      </c>
      <c r="F250" s="2">
        <v>0</v>
      </c>
      <c r="G250" s="2">
        <v>39.200000000000003</v>
      </c>
      <c r="H250" s="2">
        <v>246</v>
      </c>
    </row>
    <row r="251" spans="1:8" ht="12" customHeight="1" x14ac:dyDescent="0.25">
      <c r="A251" s="59" t="s">
        <v>94</v>
      </c>
      <c r="B251" s="59"/>
      <c r="C251" s="59"/>
      <c r="D251" s="59"/>
      <c r="E251" s="31">
        <f>E250+0</f>
        <v>1</v>
      </c>
      <c r="F251" s="31">
        <f t="shared" ref="F251:H251" si="24">F250+0</f>
        <v>0</v>
      </c>
      <c r="G251" s="31">
        <f t="shared" si="24"/>
        <v>39.200000000000003</v>
      </c>
      <c r="H251" s="31">
        <f t="shared" si="24"/>
        <v>246</v>
      </c>
    </row>
    <row r="252" spans="1:8" ht="12" customHeight="1" x14ac:dyDescent="0.25">
      <c r="A252" s="59" t="s">
        <v>18</v>
      </c>
      <c r="B252" s="59"/>
      <c r="C252" s="59"/>
      <c r="D252" s="59"/>
      <c r="E252" s="31">
        <f t="shared" ref="E252:H252" si="25">E239+E248+E251</f>
        <v>70.740000000000009</v>
      </c>
      <c r="F252" s="31">
        <f t="shared" si="25"/>
        <v>89.72999999999999</v>
      </c>
      <c r="G252" s="31">
        <f t="shared" si="25"/>
        <v>304.33</v>
      </c>
      <c r="H252" s="31">
        <f t="shared" si="25"/>
        <v>2535.2400000000002</v>
      </c>
    </row>
    <row r="253" spans="1:8" ht="12" customHeight="1" x14ac:dyDescent="0.25">
      <c r="A253" s="13"/>
      <c r="B253" s="13"/>
      <c r="C253" s="13"/>
      <c r="D253" s="13"/>
      <c r="E253" s="26" t="s">
        <v>75</v>
      </c>
      <c r="F253" s="13"/>
      <c r="G253" s="13"/>
      <c r="H253" s="13"/>
    </row>
    <row r="254" spans="1:8" ht="12" customHeight="1" x14ac:dyDescent="0.25">
      <c r="A254" s="69" t="s">
        <v>36</v>
      </c>
      <c r="B254" s="69"/>
      <c r="C254" s="69"/>
      <c r="D254" s="69"/>
      <c r="E254" s="69"/>
      <c r="F254" s="69"/>
      <c r="G254" s="69"/>
      <c r="H254" s="69"/>
    </row>
    <row r="255" spans="1:8" ht="12" customHeight="1" x14ac:dyDescent="0.25">
      <c r="A255" s="12" t="s">
        <v>98</v>
      </c>
      <c r="B255" s="13"/>
      <c r="C255" s="13"/>
      <c r="D255" s="30"/>
      <c r="E255" s="29" t="s">
        <v>1</v>
      </c>
      <c r="F255" s="70" t="s">
        <v>27</v>
      </c>
      <c r="G255" s="71"/>
      <c r="H255" s="71"/>
    </row>
    <row r="256" spans="1:8" ht="12" customHeight="1" x14ac:dyDescent="0.25">
      <c r="A256" s="13"/>
      <c r="B256" s="13"/>
      <c r="C256" s="13"/>
      <c r="D256" s="72" t="s">
        <v>3</v>
      </c>
      <c r="E256" s="72"/>
      <c r="F256" s="40">
        <v>2</v>
      </c>
      <c r="G256" s="13"/>
      <c r="H256" s="30"/>
    </row>
    <row r="257" spans="1:8" ht="12" customHeight="1" x14ac:dyDescent="0.25">
      <c r="A257" s="57" t="s">
        <v>5</v>
      </c>
      <c r="B257" s="57" t="s">
        <v>6</v>
      </c>
      <c r="C257" s="57"/>
      <c r="D257" s="57" t="s">
        <v>7</v>
      </c>
      <c r="E257" s="75" t="s">
        <v>8</v>
      </c>
      <c r="F257" s="75"/>
      <c r="G257" s="75"/>
      <c r="H257" s="57" t="s">
        <v>9</v>
      </c>
    </row>
    <row r="258" spans="1:8" ht="12" customHeight="1" x14ac:dyDescent="0.25">
      <c r="A258" s="58"/>
      <c r="B258" s="73"/>
      <c r="C258" s="74"/>
      <c r="D258" s="58"/>
      <c r="E258" s="41" t="s">
        <v>10</v>
      </c>
      <c r="F258" s="41" t="s">
        <v>11</v>
      </c>
      <c r="G258" s="41" t="s">
        <v>12</v>
      </c>
      <c r="H258" s="58"/>
    </row>
    <row r="259" spans="1:8" ht="12" customHeight="1" x14ac:dyDescent="0.25">
      <c r="A259" s="44">
        <v>1</v>
      </c>
      <c r="B259" s="67">
        <v>2</v>
      </c>
      <c r="C259" s="67"/>
      <c r="D259" s="39">
        <v>3</v>
      </c>
      <c r="E259" s="39">
        <v>4</v>
      </c>
      <c r="F259" s="39">
        <v>5</v>
      </c>
      <c r="G259" s="39">
        <v>6</v>
      </c>
      <c r="H259" s="39">
        <v>7</v>
      </c>
    </row>
    <row r="260" spans="1:8" ht="12" customHeight="1" x14ac:dyDescent="0.25">
      <c r="A260" s="62" t="s">
        <v>13</v>
      </c>
      <c r="B260" s="65"/>
      <c r="C260" s="62"/>
      <c r="D260" s="62"/>
      <c r="E260" s="62"/>
      <c r="F260" s="62"/>
      <c r="G260" s="62"/>
      <c r="H260" s="62"/>
    </row>
    <row r="261" spans="1:8" ht="12" customHeight="1" x14ac:dyDescent="0.25">
      <c r="A261" s="2">
        <v>3</v>
      </c>
      <c r="B261" s="20" t="s">
        <v>66</v>
      </c>
      <c r="C261" s="32"/>
      <c r="D261" s="24">
        <v>40</v>
      </c>
      <c r="E261" s="2">
        <v>2.21</v>
      </c>
      <c r="F261" s="2">
        <v>9.1199999999999992</v>
      </c>
      <c r="G261" s="2">
        <v>15.4</v>
      </c>
      <c r="H261" s="2">
        <v>154</v>
      </c>
    </row>
    <row r="262" spans="1:8" ht="12" customHeight="1" x14ac:dyDescent="0.25">
      <c r="A262" s="2">
        <v>450</v>
      </c>
      <c r="B262" s="11" t="s">
        <v>54</v>
      </c>
      <c r="C262" s="32"/>
      <c r="D262" s="2">
        <v>250</v>
      </c>
      <c r="E262" s="4">
        <v>35.5</v>
      </c>
      <c r="F262" s="4">
        <v>34</v>
      </c>
      <c r="G262" s="4">
        <v>146.5</v>
      </c>
      <c r="H262" s="4">
        <v>956.2</v>
      </c>
    </row>
    <row r="263" spans="1:8" ht="12" customHeight="1" x14ac:dyDescent="0.25">
      <c r="A263" s="2">
        <v>628</v>
      </c>
      <c r="B263" s="60" t="s">
        <v>67</v>
      </c>
      <c r="C263" s="61"/>
      <c r="D263" s="2" t="s">
        <v>47</v>
      </c>
      <c r="E263" s="2">
        <v>0.4</v>
      </c>
      <c r="F263" s="2">
        <v>0</v>
      </c>
      <c r="G263" s="2">
        <v>25.02</v>
      </c>
      <c r="H263" s="2">
        <v>93</v>
      </c>
    </row>
    <row r="264" spans="1:8" ht="12" customHeight="1" x14ac:dyDescent="0.25">
      <c r="A264" s="59" t="s">
        <v>14</v>
      </c>
      <c r="B264" s="59"/>
      <c r="C264" s="59"/>
      <c r="D264" s="59"/>
      <c r="E264" s="31">
        <f>SUM(E261:E263)</f>
        <v>38.11</v>
      </c>
      <c r="F264" s="31">
        <f>SUM(F261:F263)</f>
        <v>43.12</v>
      </c>
      <c r="G264" s="31">
        <f>SUM(G261:G263)</f>
        <v>186.92000000000002</v>
      </c>
      <c r="H264" s="31">
        <f>SUM(H261:H263)</f>
        <v>1203.2</v>
      </c>
    </row>
    <row r="265" spans="1:8" ht="12" customHeight="1" x14ac:dyDescent="0.25">
      <c r="A265" s="62" t="s">
        <v>15</v>
      </c>
      <c r="B265" s="65"/>
      <c r="C265" s="62"/>
      <c r="D265" s="62"/>
      <c r="E265" s="62"/>
      <c r="F265" s="62"/>
      <c r="G265" s="62"/>
      <c r="H265" s="62"/>
    </row>
    <row r="266" spans="1:8" ht="12" customHeight="1" x14ac:dyDescent="0.25">
      <c r="A266" s="2"/>
      <c r="B266" s="60" t="s">
        <v>48</v>
      </c>
      <c r="C266" s="61"/>
      <c r="D266" s="43">
        <v>60</v>
      </c>
      <c r="E266" s="2">
        <v>0.2</v>
      </c>
      <c r="F266" s="2">
        <v>0</v>
      </c>
      <c r="G266" s="2">
        <v>7.2</v>
      </c>
      <c r="H266" s="2">
        <v>78.8</v>
      </c>
    </row>
    <row r="267" spans="1:8" ht="12" customHeight="1" x14ac:dyDescent="0.25">
      <c r="A267" s="2">
        <v>129</v>
      </c>
      <c r="B267" s="11" t="s">
        <v>79</v>
      </c>
      <c r="C267" s="32"/>
      <c r="D267" s="42">
        <v>260</v>
      </c>
      <c r="E267" s="2">
        <v>12.75</v>
      </c>
      <c r="F267" s="2">
        <v>19.399999999999999</v>
      </c>
      <c r="G267" s="2">
        <v>64.53</v>
      </c>
      <c r="H267" s="2">
        <v>298.36</v>
      </c>
    </row>
    <row r="268" spans="1:8" ht="12" customHeight="1" x14ac:dyDescent="0.25">
      <c r="A268" s="2">
        <v>45</v>
      </c>
      <c r="B268" s="21" t="s">
        <v>105</v>
      </c>
      <c r="C268" s="23"/>
      <c r="D268" s="42">
        <v>100</v>
      </c>
      <c r="E268" s="2">
        <v>28.07</v>
      </c>
      <c r="F268" s="2">
        <v>23.4</v>
      </c>
      <c r="G268" s="2">
        <v>41.51</v>
      </c>
      <c r="H268" s="2">
        <v>687.03</v>
      </c>
    </row>
    <row r="269" spans="1:8" ht="12" customHeight="1" x14ac:dyDescent="0.25">
      <c r="A269" s="2">
        <v>463</v>
      </c>
      <c r="B269" s="66" t="s">
        <v>81</v>
      </c>
      <c r="C269" s="66"/>
      <c r="D269" s="43">
        <v>180</v>
      </c>
      <c r="E269" s="2">
        <v>19.14</v>
      </c>
      <c r="F269" s="2">
        <v>15.53</v>
      </c>
      <c r="G269" s="2">
        <v>86.48</v>
      </c>
      <c r="H269" s="2">
        <v>321.41000000000003</v>
      </c>
    </row>
    <row r="270" spans="1:8" ht="12" customHeight="1" x14ac:dyDescent="0.25">
      <c r="A270" s="2">
        <v>629</v>
      </c>
      <c r="B270" s="11" t="s">
        <v>46</v>
      </c>
      <c r="C270" s="32"/>
      <c r="D270" s="43">
        <v>220</v>
      </c>
      <c r="E270" s="2">
        <v>0.46</v>
      </c>
      <c r="F270" s="2">
        <v>0</v>
      </c>
      <c r="G270" s="2">
        <v>27.26</v>
      </c>
      <c r="H270" s="2">
        <v>96.23</v>
      </c>
    </row>
    <row r="271" spans="1:8" ht="12" customHeight="1" x14ac:dyDescent="0.25">
      <c r="A271" s="2">
        <v>1</v>
      </c>
      <c r="B271" s="11" t="s">
        <v>88</v>
      </c>
      <c r="C271" s="32"/>
      <c r="D271" s="42">
        <v>30</v>
      </c>
      <c r="E271" s="2">
        <v>2.1800000000000002</v>
      </c>
      <c r="F271" s="2">
        <v>0.43</v>
      </c>
      <c r="G271" s="2">
        <v>19.27</v>
      </c>
      <c r="H271" s="2">
        <v>90.48</v>
      </c>
    </row>
    <row r="272" spans="1:8" ht="12" customHeight="1" x14ac:dyDescent="0.25">
      <c r="A272" s="2">
        <v>1</v>
      </c>
      <c r="B272" s="60" t="s">
        <v>89</v>
      </c>
      <c r="C272" s="61"/>
      <c r="D272" s="43">
        <v>30</v>
      </c>
      <c r="E272" s="2">
        <v>2.46</v>
      </c>
      <c r="F272" s="2">
        <v>0.64</v>
      </c>
      <c r="G272" s="2">
        <v>14.58</v>
      </c>
      <c r="H272" s="2">
        <v>76.5</v>
      </c>
    </row>
    <row r="273" spans="1:8" ht="12" customHeight="1" x14ac:dyDescent="0.25">
      <c r="A273" s="59" t="s">
        <v>17</v>
      </c>
      <c r="B273" s="59"/>
      <c r="C273" s="59"/>
      <c r="D273" s="59"/>
      <c r="E273" s="31">
        <f>SUM(E266:E272)</f>
        <v>65.259999999999991</v>
      </c>
      <c r="F273" s="31">
        <f>SUM(F266:F272)</f>
        <v>59.4</v>
      </c>
      <c r="G273" s="31">
        <f>SUM(G266:G272)</f>
        <v>260.83000000000004</v>
      </c>
      <c r="H273" s="31">
        <f>SUM(H266:H272)</f>
        <v>1648.8100000000002</v>
      </c>
    </row>
    <row r="274" spans="1:8" ht="12" customHeight="1" x14ac:dyDescent="0.25">
      <c r="A274" s="62" t="s">
        <v>92</v>
      </c>
      <c r="B274" s="62"/>
      <c r="C274" s="62"/>
      <c r="D274" s="62"/>
      <c r="E274" s="62"/>
      <c r="F274" s="62"/>
      <c r="G274" s="62"/>
      <c r="H274" s="62"/>
    </row>
    <row r="275" spans="1:8" ht="12" customHeight="1" x14ac:dyDescent="0.25">
      <c r="A275" s="2"/>
      <c r="B275" s="76" t="s">
        <v>93</v>
      </c>
      <c r="C275" s="77"/>
      <c r="D275" s="25">
        <v>120</v>
      </c>
      <c r="E275" s="2">
        <v>1.73</v>
      </c>
      <c r="F275" s="2">
        <v>1.73</v>
      </c>
      <c r="G275" s="2">
        <v>42.47</v>
      </c>
      <c r="H275" s="2">
        <v>203.68</v>
      </c>
    </row>
    <row r="276" spans="1:8" ht="12" customHeight="1" x14ac:dyDescent="0.25">
      <c r="A276" s="59" t="s">
        <v>94</v>
      </c>
      <c r="B276" s="59"/>
      <c r="C276" s="59"/>
      <c r="D276" s="59"/>
      <c r="E276" s="31">
        <f>E275+0</f>
        <v>1.73</v>
      </c>
      <c r="F276" s="31">
        <f t="shared" ref="F276:H276" si="26">F275+0</f>
        <v>1.73</v>
      </c>
      <c r="G276" s="31">
        <f t="shared" si="26"/>
        <v>42.47</v>
      </c>
      <c r="H276" s="31">
        <f t="shared" si="26"/>
        <v>203.68</v>
      </c>
    </row>
    <row r="277" spans="1:8" ht="12" customHeight="1" x14ac:dyDescent="0.25">
      <c r="A277" s="59" t="s">
        <v>18</v>
      </c>
      <c r="B277" s="59"/>
      <c r="C277" s="59"/>
      <c r="D277" s="59"/>
      <c r="E277" s="31">
        <f>E264+E273+E276</f>
        <v>105.1</v>
      </c>
      <c r="F277" s="31">
        <f>F264+F273+F276</f>
        <v>104.25</v>
      </c>
      <c r="G277" s="31">
        <f>G264+G273+G276</f>
        <v>490.22</v>
      </c>
      <c r="H277" s="31">
        <f>H264+H273+H276</f>
        <v>3055.69</v>
      </c>
    </row>
    <row r="278" spans="1:8" ht="12" customHeight="1" x14ac:dyDescent="0.25">
      <c r="A278" s="13"/>
      <c r="B278" s="13"/>
      <c r="C278" s="13"/>
      <c r="D278" s="13"/>
      <c r="E278" s="26" t="s">
        <v>75</v>
      </c>
      <c r="F278" s="13"/>
      <c r="G278" s="13"/>
      <c r="H278" s="13"/>
    </row>
    <row r="279" spans="1:8" ht="12" customHeight="1" x14ac:dyDescent="0.25">
      <c r="A279" s="69" t="s">
        <v>37</v>
      </c>
      <c r="B279" s="69"/>
      <c r="C279" s="69"/>
      <c r="D279" s="69"/>
      <c r="E279" s="69"/>
      <c r="F279" s="69"/>
      <c r="G279" s="69"/>
      <c r="H279" s="69"/>
    </row>
    <row r="280" spans="1:8" ht="12" customHeight="1" x14ac:dyDescent="0.25">
      <c r="A280" s="12" t="s">
        <v>90</v>
      </c>
      <c r="B280" s="13"/>
      <c r="C280" s="13"/>
      <c r="D280" s="30"/>
      <c r="E280" s="29" t="s">
        <v>1</v>
      </c>
      <c r="F280" s="70" t="s">
        <v>29</v>
      </c>
      <c r="G280" s="71"/>
      <c r="H280" s="71"/>
    </row>
    <row r="281" spans="1:8" ht="12" customHeight="1" x14ac:dyDescent="0.25">
      <c r="A281" s="13"/>
      <c r="B281" s="13"/>
      <c r="C281" s="13"/>
      <c r="D281" s="72" t="s">
        <v>3</v>
      </c>
      <c r="E281" s="72"/>
      <c r="F281" s="40">
        <v>2</v>
      </c>
      <c r="G281" s="13"/>
      <c r="H281" s="30"/>
    </row>
    <row r="282" spans="1:8" ht="12" customHeight="1" x14ac:dyDescent="0.25">
      <c r="A282" s="57" t="s">
        <v>5</v>
      </c>
      <c r="B282" s="57" t="s">
        <v>6</v>
      </c>
      <c r="C282" s="57"/>
      <c r="D282" s="57" t="s">
        <v>7</v>
      </c>
      <c r="E282" s="75" t="s">
        <v>8</v>
      </c>
      <c r="F282" s="75"/>
      <c r="G282" s="75"/>
      <c r="H282" s="57" t="s">
        <v>9</v>
      </c>
    </row>
    <row r="283" spans="1:8" ht="12" customHeight="1" x14ac:dyDescent="0.25">
      <c r="A283" s="58"/>
      <c r="B283" s="73"/>
      <c r="C283" s="74"/>
      <c r="D283" s="58"/>
      <c r="E283" s="41" t="s">
        <v>10</v>
      </c>
      <c r="F283" s="41" t="s">
        <v>11</v>
      </c>
      <c r="G283" s="41" t="s">
        <v>12</v>
      </c>
      <c r="H283" s="58"/>
    </row>
    <row r="284" spans="1:8" ht="12" customHeight="1" x14ac:dyDescent="0.25">
      <c r="A284" s="44">
        <v>1</v>
      </c>
      <c r="B284" s="67">
        <v>2</v>
      </c>
      <c r="C284" s="67"/>
      <c r="D284" s="39">
        <v>3</v>
      </c>
      <c r="E284" s="39">
        <v>4</v>
      </c>
      <c r="F284" s="39">
        <v>5</v>
      </c>
      <c r="G284" s="39">
        <v>6</v>
      </c>
      <c r="H284" s="39">
        <v>7</v>
      </c>
    </row>
    <row r="285" spans="1:8" ht="12" customHeight="1" x14ac:dyDescent="0.25">
      <c r="A285" s="62" t="s">
        <v>13</v>
      </c>
      <c r="B285" s="65"/>
      <c r="C285" s="62"/>
      <c r="D285" s="62"/>
      <c r="E285" s="62"/>
      <c r="F285" s="62"/>
      <c r="G285" s="62"/>
      <c r="H285" s="62"/>
    </row>
    <row r="286" spans="1:8" ht="12" customHeight="1" x14ac:dyDescent="0.25">
      <c r="A286" s="2">
        <v>2</v>
      </c>
      <c r="B286" s="60" t="s">
        <v>62</v>
      </c>
      <c r="C286" s="61"/>
      <c r="D286" s="43">
        <v>55</v>
      </c>
      <c r="E286" s="2">
        <v>2.56</v>
      </c>
      <c r="F286" s="2">
        <v>5.8</v>
      </c>
      <c r="G286" s="2">
        <v>28.8</v>
      </c>
      <c r="H286" s="2">
        <v>123.5</v>
      </c>
    </row>
    <row r="287" spans="1:8" ht="12" customHeight="1" x14ac:dyDescent="0.25">
      <c r="A287" s="2">
        <v>284</v>
      </c>
      <c r="B287" s="60" t="s">
        <v>73</v>
      </c>
      <c r="C287" s="61"/>
      <c r="D287" s="2">
        <v>210</v>
      </c>
      <c r="E287" s="2">
        <v>19.89</v>
      </c>
      <c r="F287" s="2">
        <v>35.729999999999997</v>
      </c>
      <c r="G287" s="2">
        <v>84.32</v>
      </c>
      <c r="H287" s="2">
        <v>754.16</v>
      </c>
    </row>
    <row r="288" spans="1:8" ht="12" customHeight="1" x14ac:dyDescent="0.25">
      <c r="A288" s="2">
        <v>628</v>
      </c>
      <c r="B288" s="60" t="s">
        <v>67</v>
      </c>
      <c r="C288" s="61"/>
      <c r="D288" s="2">
        <v>215</v>
      </c>
      <c r="E288" s="2">
        <v>0.4</v>
      </c>
      <c r="F288" s="2">
        <v>0</v>
      </c>
      <c r="G288" s="2">
        <v>25.02</v>
      </c>
      <c r="H288" s="2">
        <v>93</v>
      </c>
    </row>
    <row r="289" spans="1:8" ht="12" customHeight="1" x14ac:dyDescent="0.25">
      <c r="A289" s="2"/>
      <c r="B289" s="68"/>
      <c r="C289" s="68"/>
      <c r="D289" s="2"/>
      <c r="E289" s="2"/>
      <c r="F289" s="2"/>
      <c r="G289" s="2"/>
      <c r="H289" s="2"/>
    </row>
    <row r="290" spans="1:8" ht="12" customHeight="1" x14ac:dyDescent="0.25">
      <c r="A290" s="59" t="s">
        <v>14</v>
      </c>
      <c r="B290" s="59"/>
      <c r="C290" s="59"/>
      <c r="D290" s="59"/>
      <c r="E290" s="34">
        <f>SUM(E286:E289)</f>
        <v>22.849999999999998</v>
      </c>
      <c r="F290" s="34">
        <f t="shared" ref="F290:H290" si="27">SUM(F286:F289)</f>
        <v>41.529999999999994</v>
      </c>
      <c r="G290" s="34">
        <f t="shared" si="27"/>
        <v>138.13999999999999</v>
      </c>
      <c r="H290" s="34">
        <f t="shared" si="27"/>
        <v>970.66</v>
      </c>
    </row>
    <row r="291" spans="1:8" ht="12" customHeight="1" x14ac:dyDescent="0.25">
      <c r="A291" s="62" t="s">
        <v>15</v>
      </c>
      <c r="B291" s="65"/>
      <c r="C291" s="62"/>
      <c r="D291" s="62"/>
      <c r="E291" s="62"/>
      <c r="F291" s="62"/>
      <c r="G291" s="62"/>
      <c r="H291" s="62"/>
    </row>
    <row r="292" spans="1:8" ht="12" customHeight="1" x14ac:dyDescent="0.25">
      <c r="A292" s="2"/>
      <c r="B292" s="60" t="s">
        <v>48</v>
      </c>
      <c r="C292" s="61"/>
      <c r="D292" s="43">
        <v>60</v>
      </c>
      <c r="E292" s="2">
        <v>0.2</v>
      </c>
      <c r="F292" s="2">
        <v>0</v>
      </c>
      <c r="G292" s="2">
        <v>7.2</v>
      </c>
      <c r="H292" s="2">
        <v>78.8</v>
      </c>
    </row>
    <row r="293" spans="1:8" ht="12" customHeight="1" x14ac:dyDescent="0.25">
      <c r="A293" s="2">
        <v>120</v>
      </c>
      <c r="B293" s="66" t="s">
        <v>71</v>
      </c>
      <c r="C293" s="66"/>
      <c r="D293" s="42">
        <v>260</v>
      </c>
      <c r="E293" s="2">
        <v>23.66</v>
      </c>
      <c r="F293" s="2">
        <v>28.52</v>
      </c>
      <c r="G293" s="2">
        <v>44.32</v>
      </c>
      <c r="H293" s="2">
        <v>323.88</v>
      </c>
    </row>
    <row r="294" spans="1:8" ht="12" customHeight="1" x14ac:dyDescent="0.25">
      <c r="A294" s="2">
        <v>416</v>
      </c>
      <c r="B294" s="66" t="s">
        <v>103</v>
      </c>
      <c r="C294" s="66"/>
      <c r="D294" s="2">
        <v>100</v>
      </c>
      <c r="E294" s="2">
        <v>31.65</v>
      </c>
      <c r="F294" s="2">
        <v>23.45</v>
      </c>
      <c r="G294" s="2">
        <v>57.16</v>
      </c>
      <c r="H294" s="2">
        <v>537.53</v>
      </c>
    </row>
    <row r="295" spans="1:8" ht="12" customHeight="1" x14ac:dyDescent="0.25">
      <c r="A295" s="2">
        <v>468</v>
      </c>
      <c r="B295" s="66" t="s">
        <v>51</v>
      </c>
      <c r="C295" s="66"/>
      <c r="D295" s="43">
        <v>180</v>
      </c>
      <c r="E295" s="2">
        <v>17.78</v>
      </c>
      <c r="F295" s="2">
        <v>8.75</v>
      </c>
      <c r="G295" s="2">
        <v>42.86</v>
      </c>
      <c r="H295" s="2">
        <v>321.27999999999997</v>
      </c>
    </row>
    <row r="296" spans="1:8" ht="12" customHeight="1" x14ac:dyDescent="0.25">
      <c r="A296" s="2">
        <v>628</v>
      </c>
      <c r="B296" s="60" t="s">
        <v>67</v>
      </c>
      <c r="C296" s="61"/>
      <c r="D296" s="2">
        <v>215</v>
      </c>
      <c r="E296" s="2">
        <v>0.4</v>
      </c>
      <c r="F296" s="2">
        <v>0</v>
      </c>
      <c r="G296" s="2">
        <v>25.02</v>
      </c>
      <c r="H296" s="2">
        <v>93</v>
      </c>
    </row>
    <row r="297" spans="1:8" ht="12" customHeight="1" x14ac:dyDescent="0.25">
      <c r="A297" s="2">
        <v>1</v>
      </c>
      <c r="B297" s="11" t="s">
        <v>88</v>
      </c>
      <c r="C297" s="32"/>
      <c r="D297" s="42">
        <v>30</v>
      </c>
      <c r="E297" s="2">
        <v>2.1800000000000002</v>
      </c>
      <c r="F297" s="2">
        <v>0.43</v>
      </c>
      <c r="G297" s="2">
        <v>19.27</v>
      </c>
      <c r="H297" s="2">
        <v>90.48</v>
      </c>
    </row>
    <row r="298" spans="1:8" ht="12" customHeight="1" x14ac:dyDescent="0.25">
      <c r="A298" s="2">
        <v>1</v>
      </c>
      <c r="B298" s="60" t="s">
        <v>89</v>
      </c>
      <c r="C298" s="61"/>
      <c r="D298" s="43">
        <v>30</v>
      </c>
      <c r="E298" s="2">
        <v>2.46</v>
      </c>
      <c r="F298" s="2">
        <v>0.64</v>
      </c>
      <c r="G298" s="2">
        <v>14.58</v>
      </c>
      <c r="H298" s="2">
        <v>76.5</v>
      </c>
    </row>
    <row r="299" spans="1:8" ht="12" customHeight="1" x14ac:dyDescent="0.25">
      <c r="A299" s="59" t="s">
        <v>17</v>
      </c>
      <c r="B299" s="59"/>
      <c r="C299" s="59"/>
      <c r="D299" s="59"/>
      <c r="E299" s="31">
        <f>SUM(E292:E298)</f>
        <v>78.33</v>
      </c>
      <c r="F299" s="31">
        <f>SUM(F292:F298)</f>
        <v>61.79</v>
      </c>
      <c r="G299" s="31">
        <f>SUM(G292:G298)</f>
        <v>210.41000000000005</v>
      </c>
      <c r="H299" s="31">
        <f>SUM(H292:H298)</f>
        <v>1521.47</v>
      </c>
    </row>
    <row r="300" spans="1:8" ht="12" customHeight="1" x14ac:dyDescent="0.25">
      <c r="A300" s="62" t="s">
        <v>92</v>
      </c>
      <c r="B300" s="62"/>
      <c r="C300" s="62"/>
      <c r="D300" s="62"/>
      <c r="E300" s="62"/>
      <c r="F300" s="62"/>
      <c r="G300" s="62"/>
      <c r="H300" s="62"/>
    </row>
    <row r="301" spans="1:8" ht="12" customHeight="1" x14ac:dyDescent="0.25">
      <c r="A301" s="2" t="s">
        <v>96</v>
      </c>
      <c r="B301" s="63" t="s">
        <v>102</v>
      </c>
      <c r="C301" s="64"/>
      <c r="D301" s="25">
        <v>125</v>
      </c>
      <c r="E301" s="2">
        <v>10.15</v>
      </c>
      <c r="F301" s="2">
        <v>6.96</v>
      </c>
      <c r="G301" s="2">
        <v>15.08</v>
      </c>
      <c r="H301" s="2">
        <v>162.4</v>
      </c>
    </row>
    <row r="302" spans="1:8" ht="12" customHeight="1" x14ac:dyDescent="0.25">
      <c r="A302" s="59" t="s">
        <v>94</v>
      </c>
      <c r="B302" s="59"/>
      <c r="C302" s="59"/>
      <c r="D302" s="59"/>
      <c r="E302" s="31">
        <f>E301+0</f>
        <v>10.15</v>
      </c>
      <c r="F302" s="31">
        <f t="shared" ref="F302:H302" si="28">F301+0</f>
        <v>6.96</v>
      </c>
      <c r="G302" s="31">
        <f t="shared" si="28"/>
        <v>15.08</v>
      </c>
      <c r="H302" s="31">
        <f t="shared" si="28"/>
        <v>162.4</v>
      </c>
    </row>
    <row r="303" spans="1:8" ht="12" customHeight="1" x14ac:dyDescent="0.25">
      <c r="A303" s="59" t="s">
        <v>18</v>
      </c>
      <c r="B303" s="59"/>
      <c r="C303" s="59"/>
      <c r="D303" s="59"/>
      <c r="E303" s="31">
        <f>E290+E299+E302</f>
        <v>111.33</v>
      </c>
      <c r="F303" s="31">
        <f>F290+F299+F302</f>
        <v>110.27999999999999</v>
      </c>
      <c r="G303" s="31">
        <f>G290+G299+G302</f>
        <v>363.63000000000005</v>
      </c>
      <c r="H303" s="31">
        <f>H290+H299+H302</f>
        <v>2654.53</v>
      </c>
    </row>
    <row r="304" spans="1:8" ht="12" customHeight="1" x14ac:dyDescent="0.25">
      <c r="A304" s="59" t="s">
        <v>38</v>
      </c>
      <c r="B304" s="59"/>
      <c r="C304" s="59"/>
      <c r="D304" s="59"/>
      <c r="E304" s="34">
        <f>E23+E49+E74+E100+E126+E152+E177+E202+E227+E252+E277+E303</f>
        <v>1038.95</v>
      </c>
      <c r="F304" s="34">
        <f>F23+F49+F74+F100+F126+F152+F177+F202+F227+F252+F277+F303</f>
        <v>1196.08</v>
      </c>
      <c r="G304" s="34">
        <f>G23+G49+G74+G100+G126+G152+G177+G202+G227+G252+G277+G303</f>
        <v>4451.0200000000004</v>
      </c>
      <c r="H304" s="34">
        <f>H23+H49+H74+H100+H126+H152+H177+H202+H227+H252+H277+H303</f>
        <v>31019.5</v>
      </c>
    </row>
    <row r="305" spans="1:8" ht="12" customHeight="1" x14ac:dyDescent="0.25">
      <c r="A305" s="59" t="s">
        <v>39</v>
      </c>
      <c r="B305" s="59"/>
      <c r="C305" s="59"/>
      <c r="D305" s="59"/>
      <c r="E305" s="34">
        <f>E304/12</f>
        <v>86.579166666666666</v>
      </c>
      <c r="F305" s="34">
        <f t="shared" ref="F305:H305" si="29">F304/12</f>
        <v>99.673333333333332</v>
      </c>
      <c r="G305" s="34">
        <f t="shared" si="29"/>
        <v>370.91833333333335</v>
      </c>
      <c r="H305" s="34">
        <f t="shared" si="29"/>
        <v>2584.9583333333335</v>
      </c>
    </row>
    <row r="306" spans="1:8" ht="12" customHeight="1" x14ac:dyDescent="0.25">
      <c r="A306" s="13"/>
      <c r="B306" s="13"/>
      <c r="C306" s="13"/>
      <c r="D306" s="13"/>
      <c r="E306" s="26" t="s">
        <v>75</v>
      </c>
      <c r="F306" s="13"/>
      <c r="G306" s="13"/>
      <c r="H306" s="13"/>
    </row>
    <row r="307" spans="1:8" ht="12" customHeight="1" x14ac:dyDescent="0.25">
      <c r="A307" s="13"/>
      <c r="B307" s="13"/>
      <c r="C307" s="13"/>
      <c r="D307" s="13"/>
      <c r="E307" s="26"/>
      <c r="F307" s="13"/>
      <c r="G307" s="13"/>
      <c r="H307" s="13"/>
    </row>
    <row r="308" spans="1:8" ht="12" customHeight="1" x14ac:dyDescent="0.25">
      <c r="A308" s="28" t="s">
        <v>40</v>
      </c>
      <c r="B308" s="30" t="s">
        <v>41</v>
      </c>
      <c r="C308" s="13"/>
      <c r="D308" s="13"/>
      <c r="E308" s="13"/>
      <c r="F308" s="13"/>
      <c r="G308" s="28" t="s">
        <v>61</v>
      </c>
      <c r="H308" s="28"/>
    </row>
    <row r="309" spans="1:8" ht="12" customHeight="1" x14ac:dyDescent="0.25">
      <c r="A309" s="13"/>
      <c r="B309" s="13"/>
      <c r="C309" s="13"/>
      <c r="D309" s="13"/>
      <c r="E309" s="13"/>
      <c r="F309" s="13"/>
      <c r="G309" s="12"/>
      <c r="H309" s="13"/>
    </row>
    <row r="310" spans="1:8" ht="12" customHeight="1" x14ac:dyDescent="0.25">
      <c r="A310" s="45"/>
      <c r="B310" s="45"/>
      <c r="C310" s="45"/>
      <c r="D310" s="45"/>
      <c r="E310" s="12" t="s">
        <v>42</v>
      </c>
      <c r="F310" s="45"/>
      <c r="G310" s="45"/>
      <c r="H310" s="45"/>
    </row>
    <row r="311" spans="1:8" x14ac:dyDescent="0.25">
      <c r="A311" s="9"/>
      <c r="B311" s="9"/>
      <c r="C311" s="9"/>
      <c r="D311" s="9"/>
      <c r="E311" s="9"/>
      <c r="F311" s="9"/>
      <c r="G311" s="9"/>
      <c r="H311" s="9"/>
    </row>
    <row r="312" spans="1:8" x14ac:dyDescent="0.25">
      <c r="A312" s="9"/>
      <c r="B312" s="9"/>
      <c r="C312" s="9"/>
      <c r="D312" s="9"/>
      <c r="E312" s="9"/>
      <c r="F312" s="9"/>
      <c r="G312" s="9"/>
      <c r="H312" s="9"/>
    </row>
    <row r="313" spans="1:8" x14ac:dyDescent="0.25">
      <c r="A313" s="9"/>
      <c r="B313" s="9"/>
      <c r="C313" s="9"/>
      <c r="D313" s="9"/>
      <c r="E313" s="9"/>
      <c r="F313" s="9"/>
      <c r="G313" s="9"/>
      <c r="H313" s="9"/>
    </row>
    <row r="314" spans="1:8" x14ac:dyDescent="0.25">
      <c r="A314" s="9"/>
      <c r="B314" s="9"/>
      <c r="C314" s="9"/>
      <c r="D314" s="9"/>
      <c r="E314" s="9"/>
      <c r="F314" s="9"/>
      <c r="G314" s="9"/>
      <c r="H314" s="9"/>
    </row>
    <row r="315" spans="1:8" x14ac:dyDescent="0.25">
      <c r="A315" s="9"/>
      <c r="B315" s="9"/>
      <c r="C315" s="9"/>
      <c r="D315" s="9"/>
      <c r="E315" s="9"/>
      <c r="F315" s="9"/>
      <c r="G315" s="9"/>
      <c r="H315" s="9"/>
    </row>
    <row r="316" spans="1:8" x14ac:dyDescent="0.25">
      <c r="A316" s="9"/>
      <c r="B316" s="9"/>
      <c r="C316" s="9"/>
      <c r="D316" s="9"/>
      <c r="E316" s="9"/>
      <c r="F316" s="9"/>
      <c r="G316" s="9"/>
      <c r="H316" s="9"/>
    </row>
    <row r="317" spans="1:8" x14ac:dyDescent="0.25">
      <c r="A317" s="9"/>
      <c r="B317" s="9"/>
      <c r="C317" s="9"/>
      <c r="D317" s="9"/>
      <c r="E317" s="9"/>
      <c r="F317" s="9"/>
      <c r="G317" s="9"/>
      <c r="H317" s="9"/>
    </row>
    <row r="318" spans="1:8" x14ac:dyDescent="0.25">
      <c r="A318" s="9"/>
      <c r="B318" s="9"/>
      <c r="C318" s="9"/>
      <c r="D318" s="9"/>
      <c r="E318" s="9"/>
      <c r="F318" s="9"/>
      <c r="G318" s="9"/>
      <c r="H318" s="9"/>
    </row>
    <row r="319" spans="1:8" x14ac:dyDescent="0.25">
      <c r="A319" s="9"/>
      <c r="B319" s="9"/>
      <c r="C319" s="9"/>
      <c r="D319" s="9"/>
      <c r="E319" s="9"/>
      <c r="F319" s="9"/>
      <c r="G319" s="9"/>
      <c r="H319" s="9"/>
    </row>
    <row r="320" spans="1:8" x14ac:dyDescent="0.25">
      <c r="A320" s="9"/>
      <c r="B320" s="9"/>
      <c r="C320" s="9"/>
      <c r="D320" s="9"/>
      <c r="E320" s="9"/>
      <c r="F320" s="9"/>
      <c r="G320" s="9"/>
      <c r="H320" s="9"/>
    </row>
    <row r="321" spans="1:8" x14ac:dyDescent="0.25">
      <c r="A321" s="9"/>
      <c r="B321" s="9"/>
      <c r="C321" s="9"/>
      <c r="D321" s="9"/>
      <c r="E321" s="9"/>
      <c r="F321" s="9"/>
      <c r="G321" s="9"/>
      <c r="H321" s="9"/>
    </row>
    <row r="322" spans="1:8" x14ac:dyDescent="0.25">
      <c r="A322" s="9"/>
      <c r="B322" s="9"/>
      <c r="C322" s="9"/>
      <c r="D322" s="9"/>
      <c r="E322" s="9"/>
      <c r="F322" s="9"/>
      <c r="G322" s="9"/>
      <c r="H322" s="9"/>
    </row>
    <row r="323" spans="1:8" x14ac:dyDescent="0.25">
      <c r="A323" s="9"/>
      <c r="B323" s="9"/>
      <c r="C323" s="9"/>
      <c r="D323" s="9"/>
      <c r="E323" s="9"/>
      <c r="F323" s="9"/>
      <c r="G323" s="9"/>
      <c r="H323" s="9"/>
    </row>
    <row r="324" spans="1:8" x14ac:dyDescent="0.25">
      <c r="A324" s="9"/>
      <c r="B324" s="9"/>
      <c r="C324" s="9"/>
      <c r="D324" s="9"/>
      <c r="E324" s="9"/>
      <c r="F324" s="9"/>
      <c r="G324" s="9"/>
      <c r="H324" s="9"/>
    </row>
    <row r="325" spans="1:8" x14ac:dyDescent="0.25">
      <c r="A325" s="9"/>
      <c r="B325" s="9"/>
      <c r="C325" s="9"/>
      <c r="D325" s="9"/>
      <c r="E325" s="9"/>
      <c r="F325" s="9"/>
      <c r="G325" s="9"/>
      <c r="H325" s="9"/>
    </row>
    <row r="326" spans="1:8" x14ac:dyDescent="0.25">
      <c r="A326" s="9"/>
      <c r="B326" s="9"/>
      <c r="C326" s="9"/>
      <c r="D326" s="9"/>
      <c r="E326" s="9"/>
      <c r="F326" s="9"/>
      <c r="G326" s="9"/>
      <c r="H326" s="9"/>
    </row>
    <row r="327" spans="1:8" x14ac:dyDescent="0.25">
      <c r="A327" s="9"/>
      <c r="B327" s="9"/>
      <c r="C327" s="9"/>
      <c r="D327" s="9"/>
      <c r="E327" s="9"/>
      <c r="F327" s="9"/>
      <c r="G327" s="9"/>
      <c r="H327" s="9"/>
    </row>
    <row r="328" spans="1:8" x14ac:dyDescent="0.25">
      <c r="A328" s="9"/>
      <c r="B328" s="9"/>
      <c r="C328" s="9"/>
      <c r="D328" s="9"/>
      <c r="E328" s="9"/>
      <c r="F328" s="9"/>
      <c r="G328" s="9"/>
      <c r="H328" s="9"/>
    </row>
    <row r="329" spans="1:8" x14ac:dyDescent="0.25">
      <c r="A329" s="9"/>
      <c r="B329" s="9"/>
      <c r="C329" s="9"/>
      <c r="D329" s="9"/>
      <c r="E329" s="9"/>
      <c r="F329" s="9"/>
      <c r="G329" s="9"/>
      <c r="H329" s="9"/>
    </row>
    <row r="330" spans="1:8" x14ac:dyDescent="0.25">
      <c r="A330" s="9"/>
      <c r="B330" s="9"/>
      <c r="C330" s="9"/>
      <c r="D330" s="9"/>
      <c r="E330" s="9"/>
      <c r="F330" s="9"/>
      <c r="G330" s="9"/>
      <c r="H330" s="9"/>
    </row>
  </sheetData>
  <mergeCells count="281">
    <mergeCell ref="A1:H1"/>
    <mergeCell ref="F2:H2"/>
    <mergeCell ref="D3:E3"/>
    <mergeCell ref="A4:A5"/>
    <mergeCell ref="B4:C5"/>
    <mergeCell ref="D4:D5"/>
    <mergeCell ref="E4:G4"/>
    <mergeCell ref="H4:H5"/>
    <mergeCell ref="B15:C15"/>
    <mergeCell ref="B16:C16"/>
    <mergeCell ref="B18:C18"/>
    <mergeCell ref="A19:D19"/>
    <mergeCell ref="A20:H20"/>
    <mergeCell ref="B21:C21"/>
    <mergeCell ref="B6:C6"/>
    <mergeCell ref="A7:H7"/>
    <mergeCell ref="B10:C10"/>
    <mergeCell ref="A11:D11"/>
    <mergeCell ref="A12:H12"/>
    <mergeCell ref="B13:C13"/>
    <mergeCell ref="A22:D22"/>
    <mergeCell ref="A23:D23"/>
    <mergeCell ref="A25:H25"/>
    <mergeCell ref="F26:H26"/>
    <mergeCell ref="D27:E27"/>
    <mergeCell ref="A28:A29"/>
    <mergeCell ref="B28:C29"/>
    <mergeCell ref="D28:D29"/>
    <mergeCell ref="E28:G28"/>
    <mergeCell ref="H28:H29"/>
    <mergeCell ref="B37:C37"/>
    <mergeCell ref="B40:C40"/>
    <mergeCell ref="B41:C41"/>
    <mergeCell ref="B43:C43"/>
    <mergeCell ref="A44:D44"/>
    <mergeCell ref="A45:H45"/>
    <mergeCell ref="B30:C30"/>
    <mergeCell ref="A31:H31"/>
    <mergeCell ref="B32:C32"/>
    <mergeCell ref="B34:C34"/>
    <mergeCell ref="A35:D35"/>
    <mergeCell ref="A36:H36"/>
    <mergeCell ref="D53:E53"/>
    <mergeCell ref="A54:A55"/>
    <mergeCell ref="B54:C55"/>
    <mergeCell ref="D54:D55"/>
    <mergeCell ref="E54:G54"/>
    <mergeCell ref="H54:H55"/>
    <mergeCell ref="B46:C46"/>
    <mergeCell ref="B47:C47"/>
    <mergeCell ref="A48:D48"/>
    <mergeCell ref="A49:D49"/>
    <mergeCell ref="A51:H51"/>
    <mergeCell ref="F52:H52"/>
    <mergeCell ref="B63:C63"/>
    <mergeCell ref="B65:C65"/>
    <mergeCell ref="B67:C67"/>
    <mergeCell ref="B69:C69"/>
    <mergeCell ref="A70:D70"/>
    <mergeCell ref="A71:H71"/>
    <mergeCell ref="B56:C56"/>
    <mergeCell ref="A57:H57"/>
    <mergeCell ref="B59:C59"/>
    <mergeCell ref="B60:C60"/>
    <mergeCell ref="A61:D61"/>
    <mergeCell ref="A62:H62"/>
    <mergeCell ref="A80:A81"/>
    <mergeCell ref="B80:C81"/>
    <mergeCell ref="D80:D81"/>
    <mergeCell ref="E80:G80"/>
    <mergeCell ref="H80:H81"/>
    <mergeCell ref="B82:C82"/>
    <mergeCell ref="B72:C72"/>
    <mergeCell ref="A73:D73"/>
    <mergeCell ref="A74:D74"/>
    <mergeCell ref="A77:H77"/>
    <mergeCell ref="F78:H78"/>
    <mergeCell ref="D79:E79"/>
    <mergeCell ref="B89:C89"/>
    <mergeCell ref="B90:C90"/>
    <mergeCell ref="B91:C91"/>
    <mergeCell ref="B92:C92"/>
    <mergeCell ref="B95:C95"/>
    <mergeCell ref="A96:D96"/>
    <mergeCell ref="A83:H83"/>
    <mergeCell ref="B84:C84"/>
    <mergeCell ref="B85:C85"/>
    <mergeCell ref="B86:C86"/>
    <mergeCell ref="A87:D87"/>
    <mergeCell ref="A88:H88"/>
    <mergeCell ref="D105:E105"/>
    <mergeCell ref="A106:A107"/>
    <mergeCell ref="B106:C107"/>
    <mergeCell ref="D106:D107"/>
    <mergeCell ref="E106:G106"/>
    <mergeCell ref="H106:H107"/>
    <mergeCell ref="A97:H97"/>
    <mergeCell ref="B98:C98"/>
    <mergeCell ref="A99:D99"/>
    <mergeCell ref="A100:D100"/>
    <mergeCell ref="A103:H103"/>
    <mergeCell ref="F104:H104"/>
    <mergeCell ref="B117:C117"/>
    <mergeCell ref="B118:C118"/>
    <mergeCell ref="B120:C120"/>
    <mergeCell ref="B121:C121"/>
    <mergeCell ref="A122:D122"/>
    <mergeCell ref="A123:H123"/>
    <mergeCell ref="B108:C108"/>
    <mergeCell ref="A109:H109"/>
    <mergeCell ref="B112:C112"/>
    <mergeCell ref="A113:D113"/>
    <mergeCell ref="A114:H114"/>
    <mergeCell ref="B115:C115"/>
    <mergeCell ref="A132:A133"/>
    <mergeCell ref="B132:C133"/>
    <mergeCell ref="D132:D133"/>
    <mergeCell ref="E132:G132"/>
    <mergeCell ref="H132:H133"/>
    <mergeCell ref="B134:C134"/>
    <mergeCell ref="B124:C124"/>
    <mergeCell ref="A125:D125"/>
    <mergeCell ref="A126:D126"/>
    <mergeCell ref="A129:H129"/>
    <mergeCell ref="F130:H130"/>
    <mergeCell ref="D131:E131"/>
    <mergeCell ref="B143:C143"/>
    <mergeCell ref="B146:C146"/>
    <mergeCell ref="B147:C147"/>
    <mergeCell ref="A148:D148"/>
    <mergeCell ref="A149:H149"/>
    <mergeCell ref="B150:C150"/>
    <mergeCell ref="A135:H135"/>
    <mergeCell ref="B138:C138"/>
    <mergeCell ref="A139:D139"/>
    <mergeCell ref="A140:H140"/>
    <mergeCell ref="B141:C141"/>
    <mergeCell ref="B142:C142"/>
    <mergeCell ref="A151:D151"/>
    <mergeCell ref="A152:D152"/>
    <mergeCell ref="A154:H154"/>
    <mergeCell ref="F155:H155"/>
    <mergeCell ref="D156:E156"/>
    <mergeCell ref="A157:A158"/>
    <mergeCell ref="B157:C158"/>
    <mergeCell ref="D157:D158"/>
    <mergeCell ref="E157:G157"/>
    <mergeCell ref="H157:H158"/>
    <mergeCell ref="A165:H165"/>
    <mergeCell ref="B166:C166"/>
    <mergeCell ref="B172:C172"/>
    <mergeCell ref="A173:D173"/>
    <mergeCell ref="A174:H174"/>
    <mergeCell ref="B175:C175"/>
    <mergeCell ref="B159:C159"/>
    <mergeCell ref="A160:H160"/>
    <mergeCell ref="B161:C161"/>
    <mergeCell ref="B162:C162"/>
    <mergeCell ref="B163:C163"/>
    <mergeCell ref="A164:D164"/>
    <mergeCell ref="A176:D176"/>
    <mergeCell ref="A177:D177"/>
    <mergeCell ref="A179:H179"/>
    <mergeCell ref="F180:H180"/>
    <mergeCell ref="D181:E181"/>
    <mergeCell ref="A182:A183"/>
    <mergeCell ref="B182:C183"/>
    <mergeCell ref="D182:D183"/>
    <mergeCell ref="E182:G182"/>
    <mergeCell ref="H182:H183"/>
    <mergeCell ref="B193:C193"/>
    <mergeCell ref="B194:C194"/>
    <mergeCell ref="B195:C195"/>
    <mergeCell ref="B197:C197"/>
    <mergeCell ref="A198:D198"/>
    <mergeCell ref="A199:H199"/>
    <mergeCell ref="B184:C184"/>
    <mergeCell ref="A185:H185"/>
    <mergeCell ref="B188:C188"/>
    <mergeCell ref="A189:D189"/>
    <mergeCell ref="A190:H190"/>
    <mergeCell ref="B191:C191"/>
    <mergeCell ref="A207:A208"/>
    <mergeCell ref="B207:C208"/>
    <mergeCell ref="D207:D208"/>
    <mergeCell ref="E207:G207"/>
    <mergeCell ref="H207:H208"/>
    <mergeCell ref="B209:C209"/>
    <mergeCell ref="B200:C200"/>
    <mergeCell ref="A201:D201"/>
    <mergeCell ref="A202:D202"/>
    <mergeCell ref="A204:H204"/>
    <mergeCell ref="F205:H205"/>
    <mergeCell ref="D206:E206"/>
    <mergeCell ref="B218:C218"/>
    <mergeCell ref="B219:C219"/>
    <mergeCell ref="B221:C221"/>
    <mergeCell ref="B222:C222"/>
    <mergeCell ref="A223:D223"/>
    <mergeCell ref="A224:H224"/>
    <mergeCell ref="A210:H210"/>
    <mergeCell ref="B212:C212"/>
    <mergeCell ref="B213:C213"/>
    <mergeCell ref="A214:D214"/>
    <mergeCell ref="A215:H215"/>
    <mergeCell ref="B216:C216"/>
    <mergeCell ref="A232:A233"/>
    <mergeCell ref="B232:C233"/>
    <mergeCell ref="D232:D233"/>
    <mergeCell ref="E232:G232"/>
    <mergeCell ref="H232:H233"/>
    <mergeCell ref="B234:C234"/>
    <mergeCell ref="B225:C225"/>
    <mergeCell ref="A226:D226"/>
    <mergeCell ref="A227:D227"/>
    <mergeCell ref="A229:H229"/>
    <mergeCell ref="F230:H230"/>
    <mergeCell ref="D231:E231"/>
    <mergeCell ref="B245:C245"/>
    <mergeCell ref="B247:C247"/>
    <mergeCell ref="A248:D248"/>
    <mergeCell ref="A249:H249"/>
    <mergeCell ref="B250:C250"/>
    <mergeCell ref="A251:D251"/>
    <mergeCell ref="A235:H235"/>
    <mergeCell ref="B238:C238"/>
    <mergeCell ref="A239:D239"/>
    <mergeCell ref="A240:H240"/>
    <mergeCell ref="B241:C241"/>
    <mergeCell ref="B244:C244"/>
    <mergeCell ref="A252:D252"/>
    <mergeCell ref="A254:H254"/>
    <mergeCell ref="F255:H255"/>
    <mergeCell ref="D256:E256"/>
    <mergeCell ref="A257:A258"/>
    <mergeCell ref="B257:C258"/>
    <mergeCell ref="D257:D258"/>
    <mergeCell ref="E257:G257"/>
    <mergeCell ref="H257:H258"/>
    <mergeCell ref="B269:C269"/>
    <mergeCell ref="B272:C272"/>
    <mergeCell ref="A273:D273"/>
    <mergeCell ref="A274:H274"/>
    <mergeCell ref="B275:C275"/>
    <mergeCell ref="A276:D276"/>
    <mergeCell ref="B259:C259"/>
    <mergeCell ref="A260:H260"/>
    <mergeCell ref="B263:C263"/>
    <mergeCell ref="A264:D264"/>
    <mergeCell ref="A265:H265"/>
    <mergeCell ref="B266:C266"/>
    <mergeCell ref="A277:D277"/>
    <mergeCell ref="A279:H279"/>
    <mergeCell ref="F280:H280"/>
    <mergeCell ref="D281:E281"/>
    <mergeCell ref="A282:A283"/>
    <mergeCell ref="B282:C283"/>
    <mergeCell ref="D282:D283"/>
    <mergeCell ref="E282:G282"/>
    <mergeCell ref="H282:H283"/>
    <mergeCell ref="A290:D290"/>
    <mergeCell ref="A291:H291"/>
    <mergeCell ref="B292:C292"/>
    <mergeCell ref="B293:C293"/>
    <mergeCell ref="B294:C294"/>
    <mergeCell ref="B295:C295"/>
    <mergeCell ref="B284:C284"/>
    <mergeCell ref="A285:H285"/>
    <mergeCell ref="B286:C286"/>
    <mergeCell ref="B287:C287"/>
    <mergeCell ref="B288:C288"/>
    <mergeCell ref="B289:C289"/>
    <mergeCell ref="A303:D303"/>
    <mergeCell ref="A304:D304"/>
    <mergeCell ref="A305:D305"/>
    <mergeCell ref="B296:C296"/>
    <mergeCell ref="B298:C298"/>
    <mergeCell ref="A299:D299"/>
    <mergeCell ref="A300:H300"/>
    <mergeCell ref="B301:C301"/>
    <mergeCell ref="A302:D30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059C-5818-4F4D-92C6-B41E118F27B2}">
  <dimension ref="A2:L27"/>
  <sheetViews>
    <sheetView tabSelected="1" workbookViewId="0">
      <selection activeCell="P11" sqref="P11"/>
    </sheetView>
  </sheetViews>
  <sheetFormatPr defaultRowHeight="15" x14ac:dyDescent="0.25"/>
  <sheetData>
    <row r="2" spans="1:12" x14ac:dyDescent="0.25">
      <c r="A2" s="16" t="s">
        <v>43</v>
      </c>
      <c r="B2" s="16"/>
      <c r="C2" s="16"/>
      <c r="D2" s="16"/>
      <c r="E2" s="16"/>
      <c r="F2" s="16" t="s">
        <v>44</v>
      </c>
      <c r="G2" s="16"/>
      <c r="H2" s="16"/>
      <c r="I2" s="16"/>
      <c r="J2" s="5"/>
      <c r="K2" s="5"/>
      <c r="L2" s="5"/>
    </row>
    <row r="3" spans="1:12" x14ac:dyDescent="0.25">
      <c r="A3" s="16"/>
      <c r="B3" s="16"/>
      <c r="C3" s="16"/>
      <c r="D3" s="16"/>
      <c r="E3" s="16"/>
      <c r="F3" s="16"/>
      <c r="G3" s="16"/>
      <c r="H3" s="16"/>
      <c r="I3" s="16"/>
      <c r="J3" s="5"/>
      <c r="K3" s="5"/>
      <c r="L3" s="5"/>
    </row>
    <row r="4" spans="1:12" x14ac:dyDescent="0.25">
      <c r="A4" s="16"/>
      <c r="B4" s="16"/>
      <c r="C4" s="16"/>
      <c r="D4" s="16"/>
      <c r="E4" s="16"/>
      <c r="F4" s="16"/>
      <c r="G4" s="16"/>
      <c r="H4" s="16"/>
      <c r="I4" s="16"/>
      <c r="J4" s="5"/>
      <c r="K4" s="5"/>
      <c r="L4" s="5"/>
    </row>
    <row r="5" spans="1:12" x14ac:dyDescent="0.25">
      <c r="A5" s="16" t="s">
        <v>45</v>
      </c>
      <c r="B5" s="16"/>
      <c r="C5" s="16"/>
      <c r="D5" s="16"/>
      <c r="E5" s="16"/>
      <c r="F5" s="16" t="s">
        <v>82</v>
      </c>
      <c r="G5" s="16"/>
      <c r="H5" s="16"/>
      <c r="I5" s="16"/>
      <c r="J5" s="5"/>
      <c r="K5" s="5"/>
      <c r="L5" s="5"/>
    </row>
    <row r="6" spans="1:1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44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8.75" x14ac:dyDescent="0.3">
      <c r="A8" s="56" t="s">
        <v>52</v>
      </c>
      <c r="B8" s="56"/>
      <c r="C8" s="56"/>
      <c r="D8" s="56"/>
      <c r="E8" s="56"/>
      <c r="F8" s="56"/>
      <c r="G8" s="56"/>
      <c r="H8" s="56"/>
      <c r="I8" s="56"/>
      <c r="J8" s="15"/>
      <c r="K8" s="15"/>
      <c r="L8" s="5"/>
    </row>
    <row r="9" spans="1:12" ht="18.75" x14ac:dyDescent="0.3">
      <c r="A9" s="56" t="s">
        <v>100</v>
      </c>
      <c r="B9" s="56"/>
      <c r="C9" s="56"/>
      <c r="D9" s="56"/>
      <c r="E9" s="56"/>
      <c r="F9" s="56"/>
      <c r="G9" s="56"/>
      <c r="H9" s="56"/>
      <c r="I9" s="56"/>
      <c r="J9" s="15"/>
      <c r="K9" s="15"/>
      <c r="L9" s="5"/>
    </row>
    <row r="10" spans="1:12" ht="18.75" x14ac:dyDescent="0.3">
      <c r="A10" s="56" t="s">
        <v>87</v>
      </c>
      <c r="B10" s="56"/>
      <c r="C10" s="56"/>
      <c r="D10" s="56"/>
      <c r="E10" s="56"/>
      <c r="F10" s="56"/>
      <c r="G10" s="56"/>
      <c r="H10" s="56"/>
      <c r="I10" s="56"/>
      <c r="J10" s="15"/>
      <c r="K10" s="15"/>
      <c r="L10" s="5"/>
    </row>
    <row r="11" spans="1:12" ht="18.75" x14ac:dyDescent="0.3">
      <c r="A11" s="5"/>
      <c r="B11" s="3"/>
      <c r="C11" s="3"/>
      <c r="D11" s="18"/>
      <c r="E11" s="18"/>
      <c r="F11" s="18"/>
      <c r="G11" s="3"/>
      <c r="H11" s="3"/>
      <c r="I11" s="3"/>
      <c r="J11" s="3"/>
      <c r="K11" s="5"/>
      <c r="L11" s="5"/>
    </row>
    <row r="12" spans="1:12" ht="18.75" x14ac:dyDescent="0.3">
      <c r="A12" s="5"/>
      <c r="B12" s="3"/>
      <c r="C12" s="3"/>
      <c r="D12" s="3"/>
      <c r="E12" s="17" t="s">
        <v>116</v>
      </c>
      <c r="F12" s="15"/>
      <c r="G12" s="15"/>
      <c r="H12" s="3"/>
      <c r="I12" s="3"/>
      <c r="J12" s="3"/>
      <c r="K12" s="5"/>
      <c r="L12" s="5"/>
    </row>
    <row r="13" spans="1:12" ht="18.75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5"/>
      <c r="L13" s="5"/>
    </row>
    <row r="14" spans="1:12" ht="18.75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5"/>
      <c r="L14" s="5"/>
    </row>
    <row r="15" spans="1:12" ht="18.75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5"/>
      <c r="L15" s="5"/>
    </row>
    <row r="16" spans="1:12" x14ac:dyDescent="0.25"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6" t="s">
        <v>43</v>
      </c>
      <c r="B17" s="16"/>
      <c r="C17" s="16"/>
      <c r="D17" s="16"/>
      <c r="E17" s="16"/>
      <c r="F17" s="16" t="s">
        <v>44</v>
      </c>
      <c r="G17" s="16"/>
      <c r="H17" s="16"/>
      <c r="I17" s="16"/>
    </row>
    <row r="18" spans="1:9" x14ac:dyDescent="0.2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25">
      <c r="A19" s="16"/>
      <c r="B19" s="16"/>
      <c r="C19" s="16"/>
      <c r="D19" s="16"/>
      <c r="E19" s="16"/>
      <c r="F19" s="16"/>
      <c r="G19" s="16"/>
      <c r="H19" s="16"/>
      <c r="I19" s="16"/>
    </row>
    <row r="20" spans="1:9" x14ac:dyDescent="0.25">
      <c r="A20" s="16" t="s">
        <v>45</v>
      </c>
      <c r="B20" s="16"/>
      <c r="C20" s="16"/>
      <c r="D20" s="16"/>
      <c r="E20" s="16"/>
      <c r="F20" s="16" t="s">
        <v>84</v>
      </c>
      <c r="G20" s="16"/>
      <c r="H20" s="16"/>
      <c r="I20" s="16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ht="15.75" x14ac:dyDescent="0.25">
      <c r="A23" s="56" t="s">
        <v>52</v>
      </c>
      <c r="B23" s="56"/>
      <c r="C23" s="56"/>
      <c r="D23" s="56"/>
      <c r="E23" s="56"/>
      <c r="F23" s="56"/>
      <c r="G23" s="56"/>
      <c r="H23" s="56"/>
      <c r="I23" s="56"/>
    </row>
    <row r="24" spans="1:9" ht="15.75" x14ac:dyDescent="0.25">
      <c r="A24" s="56" t="s">
        <v>100</v>
      </c>
      <c r="B24" s="56"/>
      <c r="C24" s="56"/>
      <c r="D24" s="56"/>
      <c r="E24" s="56"/>
      <c r="F24" s="56"/>
      <c r="G24" s="56"/>
      <c r="H24" s="56"/>
      <c r="I24" s="56"/>
    </row>
    <row r="25" spans="1:9" ht="15.75" x14ac:dyDescent="0.25">
      <c r="A25" s="56" t="s">
        <v>108</v>
      </c>
      <c r="B25" s="56"/>
      <c r="C25" s="56"/>
      <c r="D25" s="56"/>
      <c r="E25" s="56"/>
      <c r="F25" s="56"/>
      <c r="G25" s="56"/>
      <c r="H25" s="56"/>
      <c r="I25" s="56"/>
    </row>
    <row r="26" spans="1:9" ht="18.75" x14ac:dyDescent="0.3">
      <c r="A26" s="5"/>
      <c r="B26" s="3"/>
      <c r="C26" s="3"/>
      <c r="D26" s="18"/>
      <c r="E26" s="18"/>
      <c r="F26" s="18"/>
      <c r="G26" s="3"/>
      <c r="H26" s="3"/>
      <c r="I26" s="3"/>
    </row>
    <row r="27" spans="1:9" ht="18.75" x14ac:dyDescent="0.3">
      <c r="A27" s="5"/>
      <c r="B27" s="3"/>
      <c r="C27" s="3"/>
      <c r="D27" s="3"/>
      <c r="E27" s="17" t="s">
        <v>116</v>
      </c>
      <c r="F27" s="15"/>
      <c r="G27" s="15"/>
      <c r="H27" s="3"/>
      <c r="I27" s="3"/>
    </row>
  </sheetData>
  <mergeCells count="6">
    <mergeCell ref="A25:I25"/>
    <mergeCell ref="A8:I8"/>
    <mergeCell ref="A9:I9"/>
    <mergeCell ref="A10:I10"/>
    <mergeCell ref="A23:I23"/>
    <mergeCell ref="A24:I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1986E-C40D-47EE-85AA-66067B506583}">
  <dimension ref="A1:I192"/>
  <sheetViews>
    <sheetView zoomScaleNormal="100" workbookViewId="0">
      <selection activeCell="A155" sqref="A155:I155"/>
    </sheetView>
  </sheetViews>
  <sheetFormatPr defaultRowHeight="15" x14ac:dyDescent="0.25"/>
  <cols>
    <col min="1" max="1" width="6.28515625" customWidth="1"/>
    <col min="2" max="2" width="17.7109375" customWidth="1"/>
    <col min="3" max="3" width="28.140625" customWidth="1"/>
    <col min="4" max="4" width="7" customWidth="1"/>
    <col min="5" max="6" width="7.7109375" customWidth="1"/>
    <col min="7" max="7" width="6.85546875" customWidth="1"/>
    <col min="8" max="8" width="8.7109375" customWidth="1"/>
  </cols>
  <sheetData>
    <row r="1" spans="1:9" ht="12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</row>
    <row r="2" spans="1:9" ht="12" customHeight="1" x14ac:dyDescent="0.25">
      <c r="A2" s="12" t="s">
        <v>90</v>
      </c>
      <c r="B2" s="13"/>
      <c r="C2" s="13"/>
      <c r="D2" s="30"/>
      <c r="E2" s="29" t="s">
        <v>1</v>
      </c>
      <c r="F2" s="70" t="s">
        <v>2</v>
      </c>
      <c r="G2" s="71"/>
      <c r="H2" s="71"/>
    </row>
    <row r="3" spans="1:9" ht="12" customHeight="1" x14ac:dyDescent="0.25">
      <c r="A3" s="13"/>
      <c r="B3" s="13"/>
      <c r="C3" s="13"/>
      <c r="D3" s="72" t="s">
        <v>3</v>
      </c>
      <c r="E3" s="72"/>
      <c r="F3" s="40" t="s">
        <v>4</v>
      </c>
      <c r="G3" s="13"/>
      <c r="H3" s="30"/>
    </row>
    <row r="4" spans="1:9" ht="12" customHeight="1" x14ac:dyDescent="0.25">
      <c r="A4" s="57" t="s">
        <v>5</v>
      </c>
      <c r="B4" s="57" t="s">
        <v>6</v>
      </c>
      <c r="C4" s="57"/>
      <c r="D4" s="57" t="s">
        <v>7</v>
      </c>
      <c r="E4" s="75" t="s">
        <v>8</v>
      </c>
      <c r="F4" s="75"/>
      <c r="G4" s="75"/>
      <c r="H4" s="57" t="s">
        <v>9</v>
      </c>
      <c r="I4" s="57" t="s">
        <v>118</v>
      </c>
    </row>
    <row r="5" spans="1:9" ht="12" customHeight="1" x14ac:dyDescent="0.25">
      <c r="A5" s="58"/>
      <c r="B5" s="73"/>
      <c r="C5" s="74"/>
      <c r="D5" s="58"/>
      <c r="E5" s="41" t="s">
        <v>10</v>
      </c>
      <c r="F5" s="41" t="s">
        <v>11</v>
      </c>
      <c r="G5" s="41" t="s">
        <v>12</v>
      </c>
      <c r="H5" s="58"/>
      <c r="I5" s="58"/>
    </row>
    <row r="6" spans="1:9" ht="12" customHeight="1" x14ac:dyDescent="0.25">
      <c r="A6" s="44">
        <v>1</v>
      </c>
      <c r="B6" s="67">
        <v>2</v>
      </c>
      <c r="C6" s="67"/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55">
        <v>8</v>
      </c>
    </row>
    <row r="7" spans="1:9" ht="12" customHeight="1" x14ac:dyDescent="0.25">
      <c r="A7" s="93" t="s">
        <v>15</v>
      </c>
      <c r="B7" s="94"/>
      <c r="C7" s="94"/>
      <c r="D7" s="94"/>
      <c r="E7" s="94"/>
      <c r="F7" s="94"/>
      <c r="G7" s="94"/>
      <c r="H7" s="94"/>
      <c r="I7" s="95"/>
    </row>
    <row r="8" spans="1:9" ht="12" customHeight="1" x14ac:dyDescent="0.25">
      <c r="A8" s="2">
        <v>139</v>
      </c>
      <c r="B8" s="11" t="s">
        <v>109</v>
      </c>
      <c r="C8" s="32"/>
      <c r="D8" s="43">
        <v>250</v>
      </c>
      <c r="E8" s="2">
        <v>23.03</v>
      </c>
      <c r="F8" s="2">
        <v>28.37</v>
      </c>
      <c r="G8" s="2">
        <v>40.79</v>
      </c>
      <c r="H8" s="2">
        <v>376.79</v>
      </c>
      <c r="I8" s="87">
        <v>34.299999999999997</v>
      </c>
    </row>
    <row r="9" spans="1:9" ht="12" customHeight="1" x14ac:dyDescent="0.25">
      <c r="A9" s="2">
        <v>449</v>
      </c>
      <c r="B9" s="66" t="s">
        <v>64</v>
      </c>
      <c r="C9" s="66"/>
      <c r="D9" s="43">
        <v>280</v>
      </c>
      <c r="E9" s="2">
        <v>23.42</v>
      </c>
      <c r="F9" s="2">
        <v>28.32</v>
      </c>
      <c r="G9" s="2">
        <v>83.23</v>
      </c>
      <c r="H9" s="2">
        <v>818.88</v>
      </c>
      <c r="I9" s="87">
        <v>76.8</v>
      </c>
    </row>
    <row r="10" spans="1:9" ht="12" customHeight="1" x14ac:dyDescent="0.25">
      <c r="A10" s="2">
        <v>628</v>
      </c>
      <c r="B10" s="60" t="s">
        <v>67</v>
      </c>
      <c r="C10" s="61"/>
      <c r="D10" s="2">
        <v>215</v>
      </c>
      <c r="E10" s="2">
        <v>0.4</v>
      </c>
      <c r="F10" s="2">
        <v>0</v>
      </c>
      <c r="G10" s="2">
        <v>25.02</v>
      </c>
      <c r="H10" s="2">
        <v>93</v>
      </c>
      <c r="I10" s="87">
        <v>2.9</v>
      </c>
    </row>
    <row r="11" spans="1:9" ht="12" customHeight="1" x14ac:dyDescent="0.25">
      <c r="A11" s="2">
        <v>1</v>
      </c>
      <c r="B11" s="11" t="s">
        <v>88</v>
      </c>
      <c r="C11" s="32"/>
      <c r="D11" s="43">
        <v>30</v>
      </c>
      <c r="E11" s="2">
        <v>2.1800000000000002</v>
      </c>
      <c r="F11" s="2">
        <v>0.43</v>
      </c>
      <c r="G11" s="2">
        <v>19.27</v>
      </c>
      <c r="H11" s="2">
        <v>90.48</v>
      </c>
      <c r="I11" s="87">
        <v>3</v>
      </c>
    </row>
    <row r="12" spans="1:9" ht="12" customHeight="1" x14ac:dyDescent="0.25">
      <c r="A12" s="2">
        <v>1</v>
      </c>
      <c r="B12" s="60" t="s">
        <v>89</v>
      </c>
      <c r="C12" s="61"/>
      <c r="D12" s="43">
        <v>30</v>
      </c>
      <c r="E12" s="2">
        <v>2.46</v>
      </c>
      <c r="F12" s="2">
        <v>0.64</v>
      </c>
      <c r="G12" s="2">
        <v>14.58</v>
      </c>
      <c r="H12" s="2">
        <v>76.5</v>
      </c>
      <c r="I12" s="87">
        <v>3</v>
      </c>
    </row>
    <row r="13" spans="1:9" ht="12" customHeight="1" x14ac:dyDescent="0.25">
      <c r="A13" s="59" t="s">
        <v>17</v>
      </c>
      <c r="B13" s="84"/>
      <c r="C13" s="84"/>
      <c r="D13" s="59"/>
      <c r="E13" s="31">
        <f>SUM(E8:E12)</f>
        <v>51.49</v>
      </c>
      <c r="F13" s="31">
        <f>SUM(F8:F12)</f>
        <v>57.76</v>
      </c>
      <c r="G13" s="31">
        <f>SUM(G8:G12)</f>
        <v>182.89000000000004</v>
      </c>
      <c r="H13" s="31">
        <f>SUM(H8:H12)</f>
        <v>1455.65</v>
      </c>
      <c r="I13" s="88">
        <f>SUM(I8:I12)</f>
        <v>120</v>
      </c>
    </row>
    <row r="14" spans="1:9" ht="12" customHeight="1" x14ac:dyDescent="0.25">
      <c r="A14" s="59" t="s">
        <v>18</v>
      </c>
      <c r="B14" s="59"/>
      <c r="C14" s="59"/>
      <c r="D14" s="59"/>
      <c r="E14" s="31">
        <f>SUM(E8:E12)</f>
        <v>51.49</v>
      </c>
      <c r="F14" s="31">
        <f>SUM(F8:F12)</f>
        <v>57.76</v>
      </c>
      <c r="G14" s="31">
        <f>SUM(G8:G12)</f>
        <v>182.89000000000004</v>
      </c>
      <c r="H14" s="31">
        <f>SUM(H8:H12)</f>
        <v>1455.65</v>
      </c>
      <c r="I14" s="88">
        <f>SUM(I8:I12)</f>
        <v>120</v>
      </c>
    </row>
    <row r="15" spans="1:9" ht="12" customHeight="1" x14ac:dyDescent="0.25">
      <c r="A15" s="13"/>
      <c r="B15" s="13"/>
      <c r="C15" s="13"/>
      <c r="D15" s="13"/>
      <c r="E15" s="26" t="s">
        <v>75</v>
      </c>
      <c r="F15" s="13"/>
      <c r="G15" s="13"/>
      <c r="H15" s="13"/>
    </row>
    <row r="16" spans="1:9" ht="12" customHeight="1" x14ac:dyDescent="0.25">
      <c r="A16" s="69" t="s">
        <v>19</v>
      </c>
      <c r="B16" s="69"/>
      <c r="C16" s="69"/>
      <c r="D16" s="69"/>
      <c r="E16" s="69"/>
      <c r="F16" s="69"/>
      <c r="G16" s="69"/>
      <c r="H16" s="69"/>
    </row>
    <row r="17" spans="1:9" ht="12" customHeight="1" x14ac:dyDescent="0.25">
      <c r="A17" s="12" t="s">
        <v>95</v>
      </c>
      <c r="B17" s="13"/>
      <c r="C17" s="13"/>
      <c r="D17" s="30"/>
      <c r="E17" s="29" t="s">
        <v>1</v>
      </c>
      <c r="F17" s="70" t="s">
        <v>20</v>
      </c>
      <c r="G17" s="71"/>
      <c r="H17" s="71"/>
    </row>
    <row r="18" spans="1:9" ht="12" customHeight="1" x14ac:dyDescent="0.25">
      <c r="A18" s="13"/>
      <c r="B18" s="13"/>
      <c r="C18" s="13"/>
      <c r="D18" s="72" t="s">
        <v>3</v>
      </c>
      <c r="E18" s="72"/>
      <c r="F18" s="40" t="s">
        <v>4</v>
      </c>
      <c r="G18" s="13"/>
      <c r="H18" s="30"/>
    </row>
    <row r="19" spans="1:9" ht="12" customHeight="1" x14ac:dyDescent="0.25">
      <c r="A19" s="57" t="s">
        <v>5</v>
      </c>
      <c r="B19" s="57" t="s">
        <v>6</v>
      </c>
      <c r="C19" s="57"/>
      <c r="D19" s="57" t="s">
        <v>7</v>
      </c>
      <c r="E19" s="75" t="s">
        <v>8</v>
      </c>
      <c r="F19" s="75"/>
      <c r="G19" s="75"/>
      <c r="H19" s="57" t="s">
        <v>9</v>
      </c>
      <c r="I19" s="57" t="s">
        <v>118</v>
      </c>
    </row>
    <row r="20" spans="1:9" ht="12" customHeight="1" x14ac:dyDescent="0.25">
      <c r="A20" s="58"/>
      <c r="B20" s="73"/>
      <c r="C20" s="74"/>
      <c r="D20" s="58"/>
      <c r="E20" s="41" t="s">
        <v>10</v>
      </c>
      <c r="F20" s="41" t="s">
        <v>11</v>
      </c>
      <c r="G20" s="41" t="s">
        <v>12</v>
      </c>
      <c r="H20" s="58"/>
      <c r="I20" s="58"/>
    </row>
    <row r="21" spans="1:9" ht="12" customHeight="1" x14ac:dyDescent="0.25">
      <c r="A21" s="44">
        <v>1</v>
      </c>
      <c r="B21" s="67">
        <v>2</v>
      </c>
      <c r="C21" s="67"/>
      <c r="D21" s="39">
        <v>3</v>
      </c>
      <c r="E21" s="39">
        <v>4</v>
      </c>
      <c r="F21" s="39">
        <v>5</v>
      </c>
      <c r="G21" s="39">
        <v>6</v>
      </c>
      <c r="H21" s="39">
        <v>7</v>
      </c>
      <c r="I21" s="55">
        <v>8</v>
      </c>
    </row>
    <row r="22" spans="1:9" ht="12" customHeight="1" x14ac:dyDescent="0.25">
      <c r="A22" s="93" t="s">
        <v>15</v>
      </c>
      <c r="B22" s="94"/>
      <c r="C22" s="94"/>
      <c r="D22" s="94"/>
      <c r="E22" s="94"/>
      <c r="F22" s="94"/>
      <c r="G22" s="94"/>
      <c r="H22" s="94"/>
      <c r="I22" s="95"/>
    </row>
    <row r="23" spans="1:9" ht="12" customHeight="1" x14ac:dyDescent="0.25">
      <c r="A23" s="2">
        <v>124</v>
      </c>
      <c r="B23" s="11" t="s">
        <v>85</v>
      </c>
      <c r="C23" s="32"/>
      <c r="D23" s="42">
        <v>260</v>
      </c>
      <c r="E23" s="10">
        <v>22.8</v>
      </c>
      <c r="F23" s="10">
        <v>12.38</v>
      </c>
      <c r="G23" s="10">
        <v>76.599999999999994</v>
      </c>
      <c r="H23" s="10">
        <v>281.3</v>
      </c>
      <c r="I23" s="89">
        <v>36.4</v>
      </c>
    </row>
    <row r="24" spans="1:9" ht="12" customHeight="1" x14ac:dyDescent="0.25">
      <c r="A24" s="2">
        <v>423</v>
      </c>
      <c r="B24" s="21" t="s">
        <v>101</v>
      </c>
      <c r="C24" s="23"/>
      <c r="D24" s="42">
        <v>140</v>
      </c>
      <c r="E24" s="4">
        <v>23.33</v>
      </c>
      <c r="F24" s="4">
        <v>19.71</v>
      </c>
      <c r="G24" s="4">
        <v>59.84</v>
      </c>
      <c r="H24" s="4">
        <v>586</v>
      </c>
      <c r="I24" s="87">
        <v>59.6</v>
      </c>
    </row>
    <row r="25" spans="1:9" ht="12" customHeight="1" x14ac:dyDescent="0.25">
      <c r="A25" s="2">
        <v>469</v>
      </c>
      <c r="B25" s="60" t="s">
        <v>65</v>
      </c>
      <c r="C25" s="61"/>
      <c r="D25" s="2">
        <v>180</v>
      </c>
      <c r="E25" s="2">
        <v>15.95</v>
      </c>
      <c r="F25" s="2">
        <v>12.94</v>
      </c>
      <c r="G25" s="2">
        <v>72.069999999999993</v>
      </c>
      <c r="H25" s="2">
        <v>467.84</v>
      </c>
      <c r="I25" s="87">
        <v>15.1</v>
      </c>
    </row>
    <row r="26" spans="1:9" ht="12" customHeight="1" x14ac:dyDescent="0.25">
      <c r="A26" s="2">
        <v>628</v>
      </c>
      <c r="B26" s="60" t="s">
        <v>67</v>
      </c>
      <c r="C26" s="61"/>
      <c r="D26" s="2">
        <v>215</v>
      </c>
      <c r="E26" s="2">
        <v>0.4</v>
      </c>
      <c r="F26" s="2">
        <v>0</v>
      </c>
      <c r="G26" s="2">
        <v>25.02</v>
      </c>
      <c r="H26" s="2">
        <v>93</v>
      </c>
      <c r="I26" s="87">
        <v>2.9</v>
      </c>
    </row>
    <row r="27" spans="1:9" ht="12" customHeight="1" x14ac:dyDescent="0.25">
      <c r="A27" s="2">
        <v>1</v>
      </c>
      <c r="B27" s="11" t="s">
        <v>88</v>
      </c>
      <c r="C27" s="32"/>
      <c r="D27" s="43">
        <v>30</v>
      </c>
      <c r="E27" s="2">
        <v>2.1800000000000002</v>
      </c>
      <c r="F27" s="2">
        <v>0.43</v>
      </c>
      <c r="G27" s="2">
        <v>19.27</v>
      </c>
      <c r="H27" s="2">
        <v>90.48</v>
      </c>
      <c r="I27" s="87">
        <v>3</v>
      </c>
    </row>
    <row r="28" spans="1:9" ht="12" customHeight="1" x14ac:dyDescent="0.25">
      <c r="A28" s="2">
        <v>1</v>
      </c>
      <c r="B28" s="60" t="s">
        <v>89</v>
      </c>
      <c r="C28" s="61"/>
      <c r="D28" s="43">
        <v>30</v>
      </c>
      <c r="E28" s="2">
        <v>2.46</v>
      </c>
      <c r="F28" s="2">
        <v>0.64</v>
      </c>
      <c r="G28" s="2">
        <v>14.58</v>
      </c>
      <c r="H28" s="2">
        <v>76.5</v>
      </c>
      <c r="I28" s="87">
        <v>3</v>
      </c>
    </row>
    <row r="29" spans="1:9" ht="12" customHeight="1" x14ac:dyDescent="0.25">
      <c r="A29" s="59" t="s">
        <v>17</v>
      </c>
      <c r="B29" s="59"/>
      <c r="C29" s="59"/>
      <c r="D29" s="59"/>
      <c r="E29" s="31">
        <f>SUM(E23:E28)</f>
        <v>67.11999999999999</v>
      </c>
      <c r="F29" s="31">
        <f>SUM(F23:F28)</f>
        <v>46.1</v>
      </c>
      <c r="G29" s="31">
        <f>SUM(G23:G28)</f>
        <v>267.38</v>
      </c>
      <c r="H29" s="31">
        <f>SUM(H23:H28)</f>
        <v>1595.12</v>
      </c>
      <c r="I29" s="88">
        <f>SUM(I23:I28)</f>
        <v>120</v>
      </c>
    </row>
    <row r="30" spans="1:9" ht="12" customHeight="1" x14ac:dyDescent="0.25">
      <c r="A30" s="59" t="s">
        <v>18</v>
      </c>
      <c r="B30" s="59"/>
      <c r="C30" s="59"/>
      <c r="D30" s="59"/>
      <c r="E30" s="31">
        <f>SUM(E23:E28)</f>
        <v>67.11999999999999</v>
      </c>
      <c r="F30" s="31">
        <f>SUM(F23:F28)</f>
        <v>46.1</v>
      </c>
      <c r="G30" s="31">
        <f>SUM(G23:G28)</f>
        <v>267.38</v>
      </c>
      <c r="H30" s="31">
        <f>SUM(H23:H28)</f>
        <v>1595.12</v>
      </c>
      <c r="I30" s="88">
        <f>SUM(I23:I28)</f>
        <v>120</v>
      </c>
    </row>
    <row r="31" spans="1:9" ht="12" customHeight="1" x14ac:dyDescent="0.25">
      <c r="A31" s="13"/>
      <c r="B31" s="13"/>
      <c r="C31" s="13"/>
      <c r="D31" s="13"/>
      <c r="E31" s="26" t="s">
        <v>75</v>
      </c>
      <c r="F31" s="13"/>
      <c r="G31" s="13"/>
      <c r="H31" s="13"/>
    </row>
    <row r="32" spans="1:9" ht="12" customHeight="1" x14ac:dyDescent="0.25">
      <c r="A32" s="69" t="s">
        <v>22</v>
      </c>
      <c r="B32" s="69"/>
      <c r="C32" s="69"/>
      <c r="D32" s="69"/>
      <c r="E32" s="69"/>
      <c r="F32" s="69"/>
      <c r="G32" s="69"/>
      <c r="H32" s="69"/>
    </row>
    <row r="33" spans="1:9" ht="12" customHeight="1" x14ac:dyDescent="0.25">
      <c r="A33" s="12" t="s">
        <v>98</v>
      </c>
      <c r="B33" s="13"/>
      <c r="C33" s="13"/>
      <c r="D33" s="30"/>
      <c r="E33" s="29" t="s">
        <v>1</v>
      </c>
      <c r="F33" s="70" t="s">
        <v>23</v>
      </c>
      <c r="G33" s="71"/>
      <c r="H33" s="71"/>
    </row>
    <row r="34" spans="1:9" ht="12" customHeight="1" x14ac:dyDescent="0.25">
      <c r="A34" s="13"/>
      <c r="B34" s="13"/>
      <c r="C34" s="13"/>
      <c r="D34" s="72" t="s">
        <v>3</v>
      </c>
      <c r="E34" s="72"/>
      <c r="F34" s="40">
        <v>1</v>
      </c>
      <c r="G34" s="13"/>
      <c r="H34" s="30"/>
    </row>
    <row r="35" spans="1:9" ht="12" customHeight="1" x14ac:dyDescent="0.25">
      <c r="A35" s="57" t="s">
        <v>5</v>
      </c>
      <c r="B35" s="57" t="s">
        <v>6</v>
      </c>
      <c r="C35" s="57"/>
      <c r="D35" s="57" t="s">
        <v>7</v>
      </c>
      <c r="E35" s="75" t="s">
        <v>8</v>
      </c>
      <c r="F35" s="75"/>
      <c r="G35" s="75"/>
      <c r="H35" s="57" t="s">
        <v>9</v>
      </c>
      <c r="I35" s="57" t="s">
        <v>118</v>
      </c>
    </row>
    <row r="36" spans="1:9" ht="12" customHeight="1" x14ac:dyDescent="0.25">
      <c r="A36" s="58"/>
      <c r="B36" s="73"/>
      <c r="C36" s="74"/>
      <c r="D36" s="58"/>
      <c r="E36" s="41" t="s">
        <v>10</v>
      </c>
      <c r="F36" s="41" t="s">
        <v>11</v>
      </c>
      <c r="G36" s="41" t="s">
        <v>12</v>
      </c>
      <c r="H36" s="58"/>
      <c r="I36" s="58"/>
    </row>
    <row r="37" spans="1:9" ht="12" customHeight="1" x14ac:dyDescent="0.25">
      <c r="A37" s="44">
        <v>1</v>
      </c>
      <c r="B37" s="67">
        <v>2</v>
      </c>
      <c r="C37" s="67"/>
      <c r="D37" s="39">
        <v>3</v>
      </c>
      <c r="E37" s="39">
        <v>4</v>
      </c>
      <c r="F37" s="39">
        <v>5</v>
      </c>
      <c r="G37" s="39">
        <v>6</v>
      </c>
      <c r="H37" s="39">
        <v>7</v>
      </c>
      <c r="I37" s="55">
        <v>8</v>
      </c>
    </row>
    <row r="38" spans="1:9" ht="12" customHeight="1" x14ac:dyDescent="0.25">
      <c r="A38" s="93" t="s">
        <v>15</v>
      </c>
      <c r="B38" s="94"/>
      <c r="C38" s="94"/>
      <c r="D38" s="94"/>
      <c r="E38" s="94"/>
      <c r="F38" s="94"/>
      <c r="G38" s="94"/>
      <c r="H38" s="94"/>
      <c r="I38" s="95"/>
    </row>
    <row r="39" spans="1:9" ht="12" customHeight="1" x14ac:dyDescent="0.25">
      <c r="A39" s="8">
        <v>136</v>
      </c>
      <c r="B39" s="11" t="s">
        <v>58</v>
      </c>
      <c r="C39" s="32"/>
      <c r="D39" s="43">
        <v>250</v>
      </c>
      <c r="E39" s="2">
        <v>14.6</v>
      </c>
      <c r="F39" s="2">
        <v>35.4</v>
      </c>
      <c r="G39" s="2">
        <v>56.8</v>
      </c>
      <c r="H39" s="2">
        <v>292</v>
      </c>
      <c r="I39" s="87">
        <v>36.200000000000003</v>
      </c>
    </row>
    <row r="40" spans="1:9" ht="12" customHeight="1" x14ac:dyDescent="0.25">
      <c r="A40" s="2">
        <v>460</v>
      </c>
      <c r="B40" s="60" t="s">
        <v>110</v>
      </c>
      <c r="C40" s="61"/>
      <c r="D40" s="42">
        <v>100</v>
      </c>
      <c r="E40" s="2">
        <v>30.18</v>
      </c>
      <c r="F40" s="2">
        <v>44.6</v>
      </c>
      <c r="G40" s="2">
        <v>61.2</v>
      </c>
      <c r="H40" s="2">
        <v>412.97</v>
      </c>
      <c r="I40" s="87">
        <v>61</v>
      </c>
    </row>
    <row r="41" spans="1:9" ht="12" customHeight="1" x14ac:dyDescent="0.25">
      <c r="A41" s="2">
        <v>469</v>
      </c>
      <c r="B41" s="11" t="s">
        <v>16</v>
      </c>
      <c r="C41" s="38"/>
      <c r="D41" s="43">
        <v>180</v>
      </c>
      <c r="E41" s="2">
        <v>15.4</v>
      </c>
      <c r="F41" s="2">
        <v>17.5</v>
      </c>
      <c r="G41" s="2">
        <v>32.6</v>
      </c>
      <c r="H41" s="2">
        <v>287</v>
      </c>
      <c r="I41" s="87">
        <v>13.9</v>
      </c>
    </row>
    <row r="42" spans="1:9" ht="12" customHeight="1" x14ac:dyDescent="0.25">
      <c r="A42" s="2">
        <v>628</v>
      </c>
      <c r="B42" s="60" t="s">
        <v>67</v>
      </c>
      <c r="C42" s="61"/>
      <c r="D42" s="2">
        <v>215</v>
      </c>
      <c r="E42" s="2">
        <v>0.4</v>
      </c>
      <c r="F42" s="2">
        <v>0</v>
      </c>
      <c r="G42" s="2">
        <v>25.02</v>
      </c>
      <c r="H42" s="2">
        <v>93</v>
      </c>
      <c r="I42" s="87">
        <v>2.9</v>
      </c>
    </row>
    <row r="43" spans="1:9" ht="12" customHeight="1" x14ac:dyDescent="0.25">
      <c r="A43" s="2">
        <v>1</v>
      </c>
      <c r="B43" s="11" t="s">
        <v>88</v>
      </c>
      <c r="C43" s="32"/>
      <c r="D43" s="43">
        <v>30</v>
      </c>
      <c r="E43" s="2">
        <v>2.1800000000000002</v>
      </c>
      <c r="F43" s="2">
        <v>0.43</v>
      </c>
      <c r="G43" s="2">
        <v>19.27</v>
      </c>
      <c r="H43" s="2">
        <v>90.48</v>
      </c>
      <c r="I43" s="87">
        <v>3</v>
      </c>
    </row>
    <row r="44" spans="1:9" ht="12" customHeight="1" x14ac:dyDescent="0.25">
      <c r="A44" s="2">
        <v>1</v>
      </c>
      <c r="B44" s="60" t="s">
        <v>89</v>
      </c>
      <c r="C44" s="61"/>
      <c r="D44" s="43">
        <v>30</v>
      </c>
      <c r="E44" s="2">
        <v>2.46</v>
      </c>
      <c r="F44" s="2">
        <v>0.64</v>
      </c>
      <c r="G44" s="2">
        <v>14.58</v>
      </c>
      <c r="H44" s="2">
        <v>76.5</v>
      </c>
      <c r="I44" s="87">
        <v>3</v>
      </c>
    </row>
    <row r="45" spans="1:9" ht="12" customHeight="1" x14ac:dyDescent="0.25">
      <c r="A45" s="59" t="s">
        <v>17</v>
      </c>
      <c r="B45" s="59"/>
      <c r="C45" s="59"/>
      <c r="D45" s="59"/>
      <c r="E45" s="31">
        <f>SUM(E39:E44)</f>
        <v>65.22</v>
      </c>
      <c r="F45" s="31">
        <f>SUM(F39:F44)</f>
        <v>98.570000000000007</v>
      </c>
      <c r="G45" s="31">
        <f>SUM(G39:G44)</f>
        <v>209.47000000000003</v>
      </c>
      <c r="H45" s="31">
        <f>SUM(H39:H44)</f>
        <v>1251.95</v>
      </c>
      <c r="I45" s="88">
        <f>SUM(I39:I44)</f>
        <v>120.00000000000001</v>
      </c>
    </row>
    <row r="46" spans="1:9" ht="12" customHeight="1" x14ac:dyDescent="0.25">
      <c r="A46" s="59" t="s">
        <v>18</v>
      </c>
      <c r="B46" s="59"/>
      <c r="C46" s="59"/>
      <c r="D46" s="59"/>
      <c r="E46" s="31">
        <f>SUM(E39:E44)</f>
        <v>65.22</v>
      </c>
      <c r="F46" s="31">
        <f t="shared" ref="F46:H46" si="0">SUM(F39:F44)</f>
        <v>98.570000000000007</v>
      </c>
      <c r="G46" s="31">
        <f t="shared" si="0"/>
        <v>209.47000000000003</v>
      </c>
      <c r="H46" s="31">
        <f t="shared" si="0"/>
        <v>1251.95</v>
      </c>
      <c r="I46" s="88">
        <f t="shared" ref="I46" si="1">SUM(I39:I44)</f>
        <v>120.00000000000001</v>
      </c>
    </row>
    <row r="47" spans="1:9" ht="12" customHeight="1" x14ac:dyDescent="0.25">
      <c r="A47" s="13"/>
      <c r="B47" s="13"/>
      <c r="C47" s="13"/>
      <c r="D47" s="13"/>
      <c r="E47" s="26" t="s">
        <v>75</v>
      </c>
      <c r="F47" s="13"/>
      <c r="G47" s="13"/>
      <c r="H47" s="13"/>
    </row>
    <row r="48" spans="1:9" ht="12" customHeight="1" x14ac:dyDescent="0.25">
      <c r="A48" s="13"/>
      <c r="B48" s="13"/>
      <c r="C48" s="13"/>
      <c r="D48" s="13"/>
      <c r="E48" s="13"/>
      <c r="F48" s="13"/>
      <c r="G48" s="13"/>
      <c r="H48" s="13"/>
    </row>
    <row r="49" spans="1:9" ht="12" customHeight="1" x14ac:dyDescent="0.25">
      <c r="A49" s="69" t="s">
        <v>24</v>
      </c>
      <c r="B49" s="69"/>
      <c r="C49" s="69"/>
      <c r="D49" s="69"/>
      <c r="E49" s="69"/>
      <c r="F49" s="69"/>
      <c r="G49" s="69"/>
      <c r="H49" s="69"/>
    </row>
    <row r="50" spans="1:9" ht="12" customHeight="1" x14ac:dyDescent="0.25">
      <c r="A50" s="12" t="s">
        <v>98</v>
      </c>
      <c r="B50" s="13"/>
      <c r="C50" s="13"/>
      <c r="D50" s="30"/>
      <c r="E50" s="29" t="s">
        <v>1</v>
      </c>
      <c r="F50" s="70" t="s">
        <v>25</v>
      </c>
      <c r="G50" s="71"/>
      <c r="H50" s="71"/>
    </row>
    <row r="51" spans="1:9" ht="12" customHeight="1" x14ac:dyDescent="0.25">
      <c r="A51" s="13"/>
      <c r="B51" s="13"/>
      <c r="C51" s="13"/>
      <c r="D51" s="72" t="s">
        <v>3</v>
      </c>
      <c r="E51" s="72"/>
      <c r="F51" s="40">
        <v>1</v>
      </c>
      <c r="G51" s="13"/>
      <c r="H51" s="30"/>
    </row>
    <row r="52" spans="1:9" ht="12" customHeight="1" x14ac:dyDescent="0.25">
      <c r="A52" s="57" t="s">
        <v>5</v>
      </c>
      <c r="B52" s="57" t="s">
        <v>6</v>
      </c>
      <c r="C52" s="57"/>
      <c r="D52" s="57" t="s">
        <v>7</v>
      </c>
      <c r="E52" s="75" t="s">
        <v>8</v>
      </c>
      <c r="F52" s="75"/>
      <c r="G52" s="75"/>
      <c r="H52" s="57" t="s">
        <v>9</v>
      </c>
      <c r="I52" s="57" t="s">
        <v>118</v>
      </c>
    </row>
    <row r="53" spans="1:9" ht="12" customHeight="1" x14ac:dyDescent="0.25">
      <c r="A53" s="58"/>
      <c r="B53" s="73"/>
      <c r="C53" s="74"/>
      <c r="D53" s="58"/>
      <c r="E53" s="41" t="s">
        <v>10</v>
      </c>
      <c r="F53" s="41" t="s">
        <v>11</v>
      </c>
      <c r="G53" s="41" t="s">
        <v>12</v>
      </c>
      <c r="H53" s="58"/>
      <c r="I53" s="58"/>
    </row>
    <row r="54" spans="1:9" ht="12" customHeight="1" x14ac:dyDescent="0.25">
      <c r="A54" s="44">
        <v>1</v>
      </c>
      <c r="B54" s="67">
        <v>2</v>
      </c>
      <c r="C54" s="67"/>
      <c r="D54" s="39">
        <v>3</v>
      </c>
      <c r="E54" s="39">
        <v>4</v>
      </c>
      <c r="F54" s="39">
        <v>5</v>
      </c>
      <c r="G54" s="39">
        <v>6</v>
      </c>
      <c r="H54" s="39">
        <v>7</v>
      </c>
      <c r="I54" s="55">
        <v>8</v>
      </c>
    </row>
    <row r="55" spans="1:9" ht="12" customHeight="1" x14ac:dyDescent="0.25">
      <c r="A55" s="93" t="s">
        <v>15</v>
      </c>
      <c r="B55" s="94"/>
      <c r="C55" s="94"/>
      <c r="D55" s="94"/>
      <c r="E55" s="94"/>
      <c r="F55" s="94"/>
      <c r="G55" s="94"/>
      <c r="H55" s="94"/>
      <c r="I55" s="95"/>
    </row>
    <row r="56" spans="1:9" ht="12" customHeight="1" x14ac:dyDescent="0.25">
      <c r="A56" s="2">
        <v>132</v>
      </c>
      <c r="B56" s="66" t="s">
        <v>60</v>
      </c>
      <c r="C56" s="66"/>
      <c r="D56" s="43">
        <v>260</v>
      </c>
      <c r="E56" s="2">
        <v>14.02</v>
      </c>
      <c r="F56" s="2">
        <v>18.25</v>
      </c>
      <c r="G56" s="2">
        <v>68.75</v>
      </c>
      <c r="H56" s="2">
        <v>338.72</v>
      </c>
      <c r="I56" s="90">
        <v>37.4</v>
      </c>
    </row>
    <row r="57" spans="1:9" ht="12" customHeight="1" x14ac:dyDescent="0.25">
      <c r="A57" s="2">
        <v>416</v>
      </c>
      <c r="B57" s="66" t="s">
        <v>103</v>
      </c>
      <c r="C57" s="66"/>
      <c r="D57" s="2">
        <v>100</v>
      </c>
      <c r="E57" s="2">
        <v>31.65</v>
      </c>
      <c r="F57" s="2">
        <v>23.45</v>
      </c>
      <c r="G57" s="2">
        <v>57.16</v>
      </c>
      <c r="H57" s="2">
        <v>537.53</v>
      </c>
      <c r="I57" s="90">
        <v>57.9</v>
      </c>
    </row>
    <row r="58" spans="1:9" ht="12" customHeight="1" x14ac:dyDescent="0.25">
      <c r="A58" s="2">
        <v>463</v>
      </c>
      <c r="B58" s="66" t="s">
        <v>81</v>
      </c>
      <c r="C58" s="66"/>
      <c r="D58" s="43">
        <v>180</v>
      </c>
      <c r="E58" s="2">
        <v>19.14</v>
      </c>
      <c r="F58" s="2">
        <v>15.53</v>
      </c>
      <c r="G58" s="2">
        <v>86.48</v>
      </c>
      <c r="H58" s="2">
        <v>321.41000000000003</v>
      </c>
      <c r="I58" s="90">
        <v>15.8</v>
      </c>
    </row>
    <row r="59" spans="1:9" ht="12" customHeight="1" x14ac:dyDescent="0.25">
      <c r="A59" s="2">
        <v>628</v>
      </c>
      <c r="B59" s="60" t="s">
        <v>67</v>
      </c>
      <c r="C59" s="61"/>
      <c r="D59" s="2">
        <v>215</v>
      </c>
      <c r="E59" s="2">
        <v>0.4</v>
      </c>
      <c r="F59" s="2">
        <v>0</v>
      </c>
      <c r="G59" s="2">
        <v>25.02</v>
      </c>
      <c r="H59" s="2">
        <v>93</v>
      </c>
      <c r="I59" s="90">
        <v>2.9</v>
      </c>
    </row>
    <row r="60" spans="1:9" ht="12" customHeight="1" x14ac:dyDescent="0.25">
      <c r="A60" s="2">
        <v>1</v>
      </c>
      <c r="B60" s="11" t="s">
        <v>88</v>
      </c>
      <c r="C60" s="32"/>
      <c r="D60" s="43">
        <v>30</v>
      </c>
      <c r="E60" s="2">
        <v>2.1800000000000002</v>
      </c>
      <c r="F60" s="2">
        <v>0.43</v>
      </c>
      <c r="G60" s="2">
        <v>19.27</v>
      </c>
      <c r="H60" s="2">
        <v>90.48</v>
      </c>
      <c r="I60" s="90">
        <v>3</v>
      </c>
    </row>
    <row r="61" spans="1:9" ht="12" customHeight="1" x14ac:dyDescent="0.25">
      <c r="A61" s="2">
        <v>1</v>
      </c>
      <c r="B61" s="60" t="s">
        <v>89</v>
      </c>
      <c r="C61" s="61"/>
      <c r="D61" s="43">
        <v>30</v>
      </c>
      <c r="E61" s="2">
        <v>2.46</v>
      </c>
      <c r="F61" s="2">
        <v>0.64</v>
      </c>
      <c r="G61" s="2">
        <v>14.58</v>
      </c>
      <c r="H61" s="2">
        <v>76.5</v>
      </c>
      <c r="I61" s="90">
        <v>3</v>
      </c>
    </row>
    <row r="62" spans="1:9" ht="12" customHeight="1" x14ac:dyDescent="0.25">
      <c r="A62" s="59" t="s">
        <v>17</v>
      </c>
      <c r="B62" s="59"/>
      <c r="C62" s="59"/>
      <c r="D62" s="59"/>
      <c r="E62" s="31">
        <f>SUM(E56:E61)</f>
        <v>69.850000000000009</v>
      </c>
      <c r="F62" s="31">
        <f>SUM(F56:F61)</f>
        <v>58.300000000000004</v>
      </c>
      <c r="G62" s="31">
        <f>SUM(G56:G61)</f>
        <v>271.26</v>
      </c>
      <c r="H62" s="31">
        <f>SUM(H56:H61)</f>
        <v>1457.64</v>
      </c>
      <c r="I62" s="91">
        <f>SUM(I56:I61)</f>
        <v>120</v>
      </c>
    </row>
    <row r="63" spans="1:9" ht="12" customHeight="1" x14ac:dyDescent="0.25">
      <c r="A63" s="59" t="s">
        <v>18</v>
      </c>
      <c r="B63" s="59"/>
      <c r="C63" s="59"/>
      <c r="D63" s="59"/>
      <c r="E63" s="31">
        <f>SUM(E56:E61)</f>
        <v>69.850000000000009</v>
      </c>
      <c r="F63" s="31">
        <f t="shared" ref="F63:H63" si="2">SUM(F56:F61)</f>
        <v>58.300000000000004</v>
      </c>
      <c r="G63" s="31">
        <f t="shared" si="2"/>
        <v>271.26</v>
      </c>
      <c r="H63" s="31">
        <f t="shared" si="2"/>
        <v>1457.64</v>
      </c>
      <c r="I63" s="91">
        <f t="shared" ref="I63" si="3">SUM(I56:I61)</f>
        <v>120</v>
      </c>
    </row>
    <row r="64" spans="1:9" ht="12" customHeight="1" x14ac:dyDescent="0.25">
      <c r="A64" s="13"/>
      <c r="B64" s="13"/>
      <c r="C64" s="13"/>
      <c r="D64" s="13"/>
      <c r="E64" s="26" t="s">
        <v>75</v>
      </c>
      <c r="F64" s="13"/>
      <c r="G64" s="13"/>
      <c r="H64" s="13"/>
    </row>
    <row r="65" spans="1:9" ht="12" customHeight="1" x14ac:dyDescent="0.25">
      <c r="A65" s="13"/>
      <c r="B65" s="13"/>
      <c r="C65" s="13"/>
      <c r="D65" s="13"/>
      <c r="E65" s="26"/>
      <c r="F65" s="13"/>
      <c r="G65" s="13"/>
      <c r="H65" s="13"/>
    </row>
    <row r="66" spans="1:9" ht="12" customHeight="1" x14ac:dyDescent="0.25">
      <c r="A66" s="14"/>
      <c r="B66" s="86"/>
      <c r="C66" s="86"/>
      <c r="D66" s="14"/>
      <c r="E66" s="14"/>
      <c r="F66" s="14"/>
      <c r="G66" s="14"/>
      <c r="H66" s="14"/>
    </row>
    <row r="67" spans="1:9" ht="12" customHeight="1" x14ac:dyDescent="0.25">
      <c r="A67" s="69" t="s">
        <v>26</v>
      </c>
      <c r="B67" s="69"/>
      <c r="C67" s="69"/>
      <c r="D67" s="69"/>
      <c r="E67" s="69"/>
      <c r="F67" s="69"/>
      <c r="G67" s="69"/>
      <c r="H67" s="69"/>
    </row>
    <row r="68" spans="1:9" ht="12" customHeight="1" x14ac:dyDescent="0.25">
      <c r="A68" s="12" t="s">
        <v>98</v>
      </c>
      <c r="B68" s="13"/>
      <c r="C68" s="13"/>
      <c r="D68" s="30"/>
      <c r="E68" s="29" t="s">
        <v>1</v>
      </c>
      <c r="F68" s="70" t="s">
        <v>27</v>
      </c>
      <c r="G68" s="71"/>
      <c r="H68" s="71"/>
    </row>
    <row r="69" spans="1:9" ht="12" customHeight="1" x14ac:dyDescent="0.25">
      <c r="A69" s="13"/>
      <c r="B69" s="13"/>
      <c r="C69" s="13"/>
      <c r="D69" s="72" t="s">
        <v>3</v>
      </c>
      <c r="E69" s="72"/>
      <c r="F69" s="40">
        <v>1</v>
      </c>
      <c r="G69" s="13"/>
      <c r="H69" s="30"/>
    </row>
    <row r="70" spans="1:9" ht="12" customHeight="1" x14ac:dyDescent="0.25">
      <c r="A70" s="57" t="s">
        <v>5</v>
      </c>
      <c r="B70" s="57" t="s">
        <v>6</v>
      </c>
      <c r="C70" s="57"/>
      <c r="D70" s="57" t="s">
        <v>7</v>
      </c>
      <c r="E70" s="75" t="s">
        <v>8</v>
      </c>
      <c r="F70" s="75"/>
      <c r="G70" s="75"/>
      <c r="H70" s="57" t="s">
        <v>9</v>
      </c>
      <c r="I70" s="57" t="s">
        <v>118</v>
      </c>
    </row>
    <row r="71" spans="1:9" ht="12" customHeight="1" x14ac:dyDescent="0.25">
      <c r="A71" s="58"/>
      <c r="B71" s="73"/>
      <c r="C71" s="74"/>
      <c r="D71" s="58"/>
      <c r="E71" s="41" t="s">
        <v>10</v>
      </c>
      <c r="F71" s="41" t="s">
        <v>11</v>
      </c>
      <c r="G71" s="41" t="s">
        <v>12</v>
      </c>
      <c r="H71" s="58"/>
      <c r="I71" s="58"/>
    </row>
    <row r="72" spans="1:9" ht="12" customHeight="1" x14ac:dyDescent="0.25">
      <c r="A72" s="44">
        <v>1</v>
      </c>
      <c r="B72" s="67">
        <v>2</v>
      </c>
      <c r="C72" s="67"/>
      <c r="D72" s="39">
        <v>3</v>
      </c>
      <c r="E72" s="39">
        <v>4</v>
      </c>
      <c r="F72" s="39">
        <v>5</v>
      </c>
      <c r="G72" s="39">
        <v>6</v>
      </c>
      <c r="H72" s="39">
        <v>7</v>
      </c>
      <c r="I72" s="55">
        <v>8</v>
      </c>
    </row>
    <row r="73" spans="1:9" ht="12" customHeight="1" x14ac:dyDescent="0.25">
      <c r="A73" s="93" t="s">
        <v>15</v>
      </c>
      <c r="B73" s="94"/>
      <c r="C73" s="94"/>
      <c r="D73" s="94"/>
      <c r="E73" s="94"/>
      <c r="F73" s="94"/>
      <c r="G73" s="94"/>
      <c r="H73" s="94"/>
      <c r="I73" s="95"/>
    </row>
    <row r="74" spans="1:9" ht="12" customHeight="1" x14ac:dyDescent="0.25">
      <c r="A74" s="2">
        <v>129</v>
      </c>
      <c r="B74" s="11" t="s">
        <v>79</v>
      </c>
      <c r="C74" s="32"/>
      <c r="D74" s="42">
        <v>260</v>
      </c>
      <c r="E74" s="2">
        <v>12.75</v>
      </c>
      <c r="F74" s="2">
        <v>19.399999999999999</v>
      </c>
      <c r="G74" s="2">
        <v>64.53</v>
      </c>
      <c r="H74" s="2">
        <v>298.36</v>
      </c>
      <c r="I74" s="90">
        <v>36.6</v>
      </c>
    </row>
    <row r="75" spans="1:9" ht="12" customHeight="1" x14ac:dyDescent="0.25">
      <c r="A75" s="2">
        <v>405</v>
      </c>
      <c r="B75" s="66" t="s">
        <v>77</v>
      </c>
      <c r="C75" s="66"/>
      <c r="D75" s="43">
        <v>280</v>
      </c>
      <c r="E75" s="2">
        <v>28.56</v>
      </c>
      <c r="F75" s="2">
        <v>44.04</v>
      </c>
      <c r="G75" s="2">
        <v>74.52</v>
      </c>
      <c r="H75" s="2">
        <v>815.36</v>
      </c>
      <c r="I75" s="90">
        <v>74.5</v>
      </c>
    </row>
    <row r="76" spans="1:9" ht="12" customHeight="1" x14ac:dyDescent="0.25">
      <c r="A76" s="2">
        <v>628</v>
      </c>
      <c r="B76" s="36" t="s">
        <v>67</v>
      </c>
      <c r="C76" s="37"/>
      <c r="D76" s="2">
        <v>215</v>
      </c>
      <c r="E76" s="2">
        <v>0.4</v>
      </c>
      <c r="F76" s="2">
        <v>0</v>
      </c>
      <c r="G76" s="2">
        <v>25.02</v>
      </c>
      <c r="H76" s="2">
        <v>93</v>
      </c>
      <c r="I76" s="90">
        <v>2.9</v>
      </c>
    </row>
    <row r="77" spans="1:9" ht="12" customHeight="1" x14ac:dyDescent="0.25">
      <c r="A77" s="2">
        <v>1</v>
      </c>
      <c r="B77" s="11" t="s">
        <v>88</v>
      </c>
      <c r="C77" s="32"/>
      <c r="D77" s="43">
        <v>30</v>
      </c>
      <c r="E77" s="2">
        <v>2.1800000000000002</v>
      </c>
      <c r="F77" s="2">
        <v>0.43</v>
      </c>
      <c r="G77" s="2">
        <v>19.27</v>
      </c>
      <c r="H77" s="2">
        <v>90.48</v>
      </c>
      <c r="I77" s="90">
        <v>3</v>
      </c>
    </row>
    <row r="78" spans="1:9" ht="12" customHeight="1" x14ac:dyDescent="0.25">
      <c r="A78" s="2">
        <v>1</v>
      </c>
      <c r="B78" s="60" t="s">
        <v>89</v>
      </c>
      <c r="C78" s="61"/>
      <c r="D78" s="43">
        <v>30</v>
      </c>
      <c r="E78" s="2">
        <v>2.46</v>
      </c>
      <c r="F78" s="2">
        <v>0.64</v>
      </c>
      <c r="G78" s="2">
        <v>14.58</v>
      </c>
      <c r="H78" s="2">
        <v>76.5</v>
      </c>
      <c r="I78" s="90">
        <v>3</v>
      </c>
    </row>
    <row r="79" spans="1:9" ht="12" customHeight="1" x14ac:dyDescent="0.25">
      <c r="A79" s="2"/>
      <c r="B79" s="60"/>
      <c r="C79" s="61"/>
      <c r="D79" s="43"/>
      <c r="E79" s="2"/>
      <c r="F79" s="2"/>
      <c r="G79" s="2"/>
      <c r="H79" s="2"/>
      <c r="I79" s="90"/>
    </row>
    <row r="80" spans="1:9" ht="12" customHeight="1" x14ac:dyDescent="0.25">
      <c r="A80" s="59" t="s">
        <v>17</v>
      </c>
      <c r="B80" s="59"/>
      <c r="C80" s="59"/>
      <c r="D80" s="59"/>
      <c r="E80" s="31">
        <f>SUM(E74:E79)</f>
        <v>46.35</v>
      </c>
      <c r="F80" s="31">
        <f>SUM(F74:F79)</f>
        <v>64.509999999999991</v>
      </c>
      <c r="G80" s="31">
        <f>SUM(G74:G79)</f>
        <v>197.92000000000004</v>
      </c>
      <c r="H80" s="31">
        <f>SUM(H74:H79)</f>
        <v>1373.7</v>
      </c>
      <c r="I80" s="91">
        <f>SUM(I74:I79)</f>
        <v>120</v>
      </c>
    </row>
    <row r="81" spans="1:9" ht="12" customHeight="1" x14ac:dyDescent="0.25">
      <c r="A81" s="59" t="s">
        <v>18</v>
      </c>
      <c r="B81" s="59"/>
      <c r="C81" s="59"/>
      <c r="D81" s="59"/>
      <c r="E81" s="31">
        <f>SUM(E74:E79)</f>
        <v>46.35</v>
      </c>
      <c r="F81" s="31">
        <f t="shared" ref="F81:H81" si="4">SUM(F74:F79)</f>
        <v>64.509999999999991</v>
      </c>
      <c r="G81" s="31">
        <f t="shared" si="4"/>
        <v>197.92000000000004</v>
      </c>
      <c r="H81" s="31">
        <f t="shared" si="4"/>
        <v>1373.7</v>
      </c>
      <c r="I81" s="91">
        <f t="shared" ref="I81" si="5">SUM(I74:I79)</f>
        <v>120</v>
      </c>
    </row>
    <row r="82" spans="1:9" ht="12" customHeight="1" x14ac:dyDescent="0.25">
      <c r="A82" s="13"/>
      <c r="B82" s="13"/>
      <c r="C82" s="13"/>
      <c r="D82" s="13"/>
      <c r="E82" s="26" t="s">
        <v>75</v>
      </c>
      <c r="F82" s="13"/>
      <c r="G82" s="13"/>
      <c r="H82" s="13"/>
    </row>
    <row r="83" spans="1:9" ht="12" customHeight="1" x14ac:dyDescent="0.25">
      <c r="A83" s="69" t="s">
        <v>28</v>
      </c>
      <c r="B83" s="69"/>
      <c r="C83" s="69"/>
      <c r="D83" s="69"/>
      <c r="E83" s="69"/>
      <c r="F83" s="69"/>
      <c r="G83" s="69"/>
      <c r="H83" s="69"/>
    </row>
    <row r="84" spans="1:9" ht="12" customHeight="1" x14ac:dyDescent="0.25">
      <c r="A84" s="12" t="s">
        <v>98</v>
      </c>
      <c r="B84" s="13"/>
      <c r="C84" s="13"/>
      <c r="D84" s="30"/>
      <c r="E84" s="29" t="s">
        <v>1</v>
      </c>
      <c r="F84" s="70" t="s">
        <v>2</v>
      </c>
      <c r="G84" s="71"/>
      <c r="H84" s="71"/>
    </row>
    <row r="85" spans="1:9" ht="12" customHeight="1" x14ac:dyDescent="0.25">
      <c r="A85" s="13"/>
      <c r="B85" s="13"/>
      <c r="C85" s="13"/>
      <c r="D85" s="72" t="s">
        <v>3</v>
      </c>
      <c r="E85" s="72"/>
      <c r="F85" s="40">
        <v>2</v>
      </c>
      <c r="G85" s="13"/>
      <c r="H85" s="30"/>
    </row>
    <row r="86" spans="1:9" ht="12" customHeight="1" x14ac:dyDescent="0.25">
      <c r="A86" s="57" t="s">
        <v>5</v>
      </c>
      <c r="B86" s="57" t="s">
        <v>6</v>
      </c>
      <c r="C86" s="57"/>
      <c r="D86" s="57" t="s">
        <v>7</v>
      </c>
      <c r="E86" s="75" t="s">
        <v>8</v>
      </c>
      <c r="F86" s="75"/>
      <c r="G86" s="75"/>
      <c r="H86" s="57" t="s">
        <v>9</v>
      </c>
      <c r="I86" s="57" t="s">
        <v>118</v>
      </c>
    </row>
    <row r="87" spans="1:9" ht="12" customHeight="1" x14ac:dyDescent="0.25">
      <c r="A87" s="58"/>
      <c r="B87" s="73"/>
      <c r="C87" s="74"/>
      <c r="D87" s="58"/>
      <c r="E87" s="41" t="s">
        <v>10</v>
      </c>
      <c r="F87" s="41" t="s">
        <v>11</v>
      </c>
      <c r="G87" s="41" t="s">
        <v>12</v>
      </c>
      <c r="H87" s="58"/>
      <c r="I87" s="58"/>
    </row>
    <row r="88" spans="1:9" ht="12" customHeight="1" x14ac:dyDescent="0.25">
      <c r="A88" s="44">
        <v>1</v>
      </c>
      <c r="B88" s="67">
        <v>2</v>
      </c>
      <c r="C88" s="67"/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55">
        <v>8</v>
      </c>
    </row>
    <row r="89" spans="1:9" ht="12" customHeight="1" x14ac:dyDescent="0.25">
      <c r="A89" s="93" t="s">
        <v>15</v>
      </c>
      <c r="B89" s="94"/>
      <c r="C89" s="94"/>
      <c r="D89" s="94"/>
      <c r="E89" s="94"/>
      <c r="F89" s="94"/>
      <c r="G89" s="94"/>
      <c r="H89" s="94"/>
      <c r="I89" s="95"/>
    </row>
    <row r="90" spans="1:9" ht="12.75" customHeight="1" x14ac:dyDescent="0.25">
      <c r="A90" s="2">
        <v>139</v>
      </c>
      <c r="B90" s="11" t="s">
        <v>109</v>
      </c>
      <c r="C90" s="32"/>
      <c r="D90" s="43">
        <v>250</v>
      </c>
      <c r="E90" s="2">
        <v>23.03</v>
      </c>
      <c r="F90" s="2">
        <v>28.37</v>
      </c>
      <c r="G90" s="2">
        <v>40.79</v>
      </c>
      <c r="H90" s="2">
        <v>376.79</v>
      </c>
      <c r="I90" s="90">
        <v>34.299999999999997</v>
      </c>
    </row>
    <row r="91" spans="1:9" ht="12" customHeight="1" x14ac:dyDescent="0.25">
      <c r="A91" s="2">
        <v>444</v>
      </c>
      <c r="B91" s="11" t="s">
        <v>99</v>
      </c>
      <c r="C91" s="23"/>
      <c r="D91" s="2">
        <v>140</v>
      </c>
      <c r="E91" s="4">
        <v>38.840000000000003</v>
      </c>
      <c r="F91" s="4">
        <v>27.25</v>
      </c>
      <c r="G91" s="4">
        <v>64.03</v>
      </c>
      <c r="H91" s="4">
        <v>692.8</v>
      </c>
      <c r="I91" s="90">
        <v>62.9</v>
      </c>
    </row>
    <row r="92" spans="1:9" ht="12" customHeight="1" x14ac:dyDescent="0.25">
      <c r="A92" s="2">
        <v>469</v>
      </c>
      <c r="B92" s="11" t="s">
        <v>16</v>
      </c>
      <c r="C92" s="23"/>
      <c r="D92" s="43">
        <v>180</v>
      </c>
      <c r="E92" s="2">
        <v>15.4</v>
      </c>
      <c r="F92" s="2">
        <v>17.5</v>
      </c>
      <c r="G92" s="2">
        <v>32.6</v>
      </c>
      <c r="H92" s="2">
        <v>287</v>
      </c>
      <c r="I92" s="90">
        <v>13.9</v>
      </c>
    </row>
    <row r="93" spans="1:9" ht="12" customHeight="1" x14ac:dyDescent="0.25">
      <c r="A93" s="2">
        <v>628</v>
      </c>
      <c r="B93" s="60" t="s">
        <v>67</v>
      </c>
      <c r="C93" s="61"/>
      <c r="D93" s="43">
        <v>215</v>
      </c>
      <c r="E93" s="2">
        <v>0.4</v>
      </c>
      <c r="F93" s="2">
        <v>0</v>
      </c>
      <c r="G93" s="2">
        <v>25.02</v>
      </c>
      <c r="H93" s="2">
        <v>93</v>
      </c>
      <c r="I93" s="90">
        <v>2.9</v>
      </c>
    </row>
    <row r="94" spans="1:9" ht="12" customHeight="1" x14ac:dyDescent="0.25">
      <c r="A94" s="2">
        <v>1</v>
      </c>
      <c r="B94" s="11" t="s">
        <v>88</v>
      </c>
      <c r="C94" s="32"/>
      <c r="D94" s="42">
        <v>30</v>
      </c>
      <c r="E94" s="2">
        <v>2.1800000000000002</v>
      </c>
      <c r="F94" s="2">
        <v>0.43</v>
      </c>
      <c r="G94" s="2">
        <v>19.27</v>
      </c>
      <c r="H94" s="2">
        <v>90.48</v>
      </c>
      <c r="I94" s="90">
        <v>3</v>
      </c>
    </row>
    <row r="95" spans="1:9" ht="12" customHeight="1" x14ac:dyDescent="0.25">
      <c r="A95" s="2">
        <v>1</v>
      </c>
      <c r="B95" s="60" t="s">
        <v>89</v>
      </c>
      <c r="C95" s="61"/>
      <c r="D95" s="43">
        <v>30</v>
      </c>
      <c r="E95" s="2">
        <v>2.46</v>
      </c>
      <c r="F95" s="2">
        <v>0.64</v>
      </c>
      <c r="G95" s="2">
        <v>14.58</v>
      </c>
      <c r="H95" s="2">
        <v>76.5</v>
      </c>
      <c r="I95" s="90">
        <v>3</v>
      </c>
    </row>
    <row r="96" spans="1:9" ht="12" customHeight="1" x14ac:dyDescent="0.25">
      <c r="A96" s="78" t="s">
        <v>17</v>
      </c>
      <c r="B96" s="79"/>
      <c r="C96" s="79"/>
      <c r="D96" s="80"/>
      <c r="E96" s="31">
        <f>SUM(E90:E95)</f>
        <v>82.310000000000016</v>
      </c>
      <c r="F96" s="31">
        <f>SUM(F90:F95)</f>
        <v>74.190000000000012</v>
      </c>
      <c r="G96" s="31">
        <f>SUM(G90:G95)</f>
        <v>196.29000000000002</v>
      </c>
      <c r="H96" s="31">
        <f>SUM(H90:H95)</f>
        <v>1616.57</v>
      </c>
      <c r="I96" s="91">
        <f>SUM(I90:I95)</f>
        <v>120</v>
      </c>
    </row>
    <row r="97" spans="1:9" ht="12" customHeight="1" x14ac:dyDescent="0.25">
      <c r="A97" s="78" t="s">
        <v>18</v>
      </c>
      <c r="B97" s="79"/>
      <c r="C97" s="79"/>
      <c r="D97" s="80"/>
      <c r="E97" s="31">
        <f>SUM(E90:E95)</f>
        <v>82.310000000000016</v>
      </c>
      <c r="F97" s="31">
        <f t="shared" ref="F97:H97" si="6">SUM(F90:F95)</f>
        <v>74.190000000000012</v>
      </c>
      <c r="G97" s="31">
        <f t="shared" si="6"/>
        <v>196.29000000000002</v>
      </c>
      <c r="H97" s="31">
        <f t="shared" si="6"/>
        <v>1616.57</v>
      </c>
      <c r="I97" s="91">
        <f t="shared" ref="I97" si="7">SUM(I90:I95)</f>
        <v>120</v>
      </c>
    </row>
    <row r="98" spans="1:9" ht="12" customHeight="1" x14ac:dyDescent="0.25">
      <c r="A98" s="13"/>
      <c r="B98" s="13"/>
      <c r="C98" s="13"/>
      <c r="D98" s="13"/>
      <c r="E98" s="26" t="s">
        <v>75</v>
      </c>
      <c r="F98" s="13"/>
      <c r="G98" s="13"/>
      <c r="H98" s="13"/>
    </row>
    <row r="99" spans="1:9" ht="12" customHeight="1" x14ac:dyDescent="0.25">
      <c r="A99" s="69" t="s">
        <v>31</v>
      </c>
      <c r="B99" s="69"/>
      <c r="C99" s="69"/>
      <c r="D99" s="69"/>
      <c r="E99" s="69"/>
      <c r="F99" s="69"/>
      <c r="G99" s="69"/>
      <c r="H99" s="69"/>
    </row>
    <row r="100" spans="1:9" ht="12" customHeight="1" x14ac:dyDescent="0.25">
      <c r="A100" s="12" t="s">
        <v>98</v>
      </c>
      <c r="B100" s="13"/>
      <c r="C100" s="13"/>
      <c r="D100" s="30"/>
      <c r="E100" s="29" t="s">
        <v>1</v>
      </c>
      <c r="F100" s="70" t="s">
        <v>20</v>
      </c>
      <c r="G100" s="71"/>
      <c r="H100" s="71"/>
    </row>
    <row r="101" spans="1:9" ht="12" customHeight="1" x14ac:dyDescent="0.25">
      <c r="A101" s="13"/>
      <c r="B101" s="13"/>
      <c r="C101" s="13"/>
      <c r="D101" s="72" t="s">
        <v>3</v>
      </c>
      <c r="E101" s="72"/>
      <c r="F101" s="40">
        <v>2</v>
      </c>
      <c r="G101" s="13"/>
      <c r="H101" s="30"/>
    </row>
    <row r="102" spans="1:9" ht="12" customHeight="1" x14ac:dyDescent="0.25">
      <c r="A102" s="57" t="s">
        <v>5</v>
      </c>
      <c r="B102" s="57" t="s">
        <v>6</v>
      </c>
      <c r="C102" s="57"/>
      <c r="D102" s="57" t="s">
        <v>7</v>
      </c>
      <c r="E102" s="75" t="s">
        <v>8</v>
      </c>
      <c r="F102" s="75"/>
      <c r="G102" s="75"/>
      <c r="H102" s="57" t="s">
        <v>9</v>
      </c>
      <c r="I102" s="57" t="s">
        <v>118</v>
      </c>
    </row>
    <row r="103" spans="1:9" ht="12" customHeight="1" x14ac:dyDescent="0.25">
      <c r="A103" s="58"/>
      <c r="B103" s="73"/>
      <c r="C103" s="74"/>
      <c r="D103" s="58"/>
      <c r="E103" s="41" t="s">
        <v>10</v>
      </c>
      <c r="F103" s="41" t="s">
        <v>11</v>
      </c>
      <c r="G103" s="41" t="s">
        <v>12</v>
      </c>
      <c r="H103" s="58"/>
      <c r="I103" s="58"/>
    </row>
    <row r="104" spans="1:9" ht="12" customHeight="1" x14ac:dyDescent="0.25">
      <c r="A104" s="44">
        <v>1</v>
      </c>
      <c r="B104" s="67">
        <v>2</v>
      </c>
      <c r="C104" s="67"/>
      <c r="D104" s="39">
        <v>3</v>
      </c>
      <c r="E104" s="39">
        <v>4</v>
      </c>
      <c r="F104" s="39">
        <v>5</v>
      </c>
      <c r="G104" s="39">
        <v>6</v>
      </c>
      <c r="H104" s="39">
        <v>7</v>
      </c>
      <c r="I104" s="55">
        <v>8</v>
      </c>
    </row>
    <row r="105" spans="1:9" ht="12" customHeight="1" x14ac:dyDescent="0.25">
      <c r="A105" s="93" t="s">
        <v>15</v>
      </c>
      <c r="B105" s="94"/>
      <c r="C105" s="94"/>
      <c r="D105" s="94"/>
      <c r="E105" s="94"/>
      <c r="F105" s="94"/>
      <c r="G105" s="94"/>
      <c r="H105" s="94"/>
      <c r="I105" s="95"/>
    </row>
    <row r="106" spans="1:9" ht="12" customHeight="1" x14ac:dyDescent="0.25">
      <c r="A106" s="2">
        <v>110</v>
      </c>
      <c r="B106" s="11" t="s">
        <v>76</v>
      </c>
      <c r="C106" s="32"/>
      <c r="D106" s="42">
        <v>260</v>
      </c>
      <c r="E106" s="8">
        <v>16.03</v>
      </c>
      <c r="F106" s="8">
        <v>25.95</v>
      </c>
      <c r="G106" s="8">
        <v>58.03</v>
      </c>
      <c r="H106" s="8">
        <v>326.12</v>
      </c>
      <c r="I106" s="92">
        <v>36.700000000000003</v>
      </c>
    </row>
    <row r="107" spans="1:9" ht="12" customHeight="1" x14ac:dyDescent="0.25">
      <c r="A107" s="2">
        <v>401</v>
      </c>
      <c r="B107" s="60" t="s">
        <v>91</v>
      </c>
      <c r="C107" s="61"/>
      <c r="D107" s="2">
        <v>100</v>
      </c>
      <c r="E107" s="2">
        <v>30.24</v>
      </c>
      <c r="F107" s="2">
        <v>16.04</v>
      </c>
      <c r="G107" s="2">
        <v>71.349999999999994</v>
      </c>
      <c r="H107" s="2">
        <v>749.03</v>
      </c>
      <c r="I107" s="90">
        <v>58.6</v>
      </c>
    </row>
    <row r="108" spans="1:9" ht="12" customHeight="1" x14ac:dyDescent="0.25">
      <c r="A108" s="2">
        <v>469</v>
      </c>
      <c r="B108" s="60" t="s">
        <v>65</v>
      </c>
      <c r="C108" s="61"/>
      <c r="D108" s="2">
        <v>180</v>
      </c>
      <c r="E108" s="2">
        <v>15.95</v>
      </c>
      <c r="F108" s="2">
        <v>12.94</v>
      </c>
      <c r="G108" s="2">
        <v>72.069999999999993</v>
      </c>
      <c r="H108" s="2">
        <v>467.84</v>
      </c>
      <c r="I108" s="90">
        <v>15.8</v>
      </c>
    </row>
    <row r="109" spans="1:9" ht="12" customHeight="1" x14ac:dyDescent="0.25">
      <c r="A109" s="2">
        <v>628</v>
      </c>
      <c r="B109" s="60" t="s">
        <v>67</v>
      </c>
      <c r="C109" s="61"/>
      <c r="D109" s="43">
        <v>215</v>
      </c>
      <c r="E109" s="2">
        <v>0.4</v>
      </c>
      <c r="F109" s="2">
        <v>0</v>
      </c>
      <c r="G109" s="2">
        <v>25.02</v>
      </c>
      <c r="H109" s="2">
        <v>93</v>
      </c>
      <c r="I109" s="90">
        <v>2.9</v>
      </c>
    </row>
    <row r="110" spans="1:9" ht="12" customHeight="1" x14ac:dyDescent="0.25">
      <c r="A110" s="2">
        <v>1</v>
      </c>
      <c r="B110" s="11" t="s">
        <v>88</v>
      </c>
      <c r="C110" s="32"/>
      <c r="D110" s="42">
        <v>30</v>
      </c>
      <c r="E110" s="2">
        <v>2.1800000000000002</v>
      </c>
      <c r="F110" s="2">
        <v>0.43</v>
      </c>
      <c r="G110" s="2">
        <v>19.27</v>
      </c>
      <c r="H110" s="2">
        <v>90.48</v>
      </c>
      <c r="I110" s="90">
        <v>3</v>
      </c>
    </row>
    <row r="111" spans="1:9" ht="12" customHeight="1" x14ac:dyDescent="0.25">
      <c r="A111" s="2">
        <v>1</v>
      </c>
      <c r="B111" s="60" t="s">
        <v>89</v>
      </c>
      <c r="C111" s="61"/>
      <c r="D111" s="43">
        <v>30</v>
      </c>
      <c r="E111" s="2">
        <v>2.46</v>
      </c>
      <c r="F111" s="2">
        <v>0.64</v>
      </c>
      <c r="G111" s="2">
        <v>14.58</v>
      </c>
      <c r="H111" s="2">
        <v>76.5</v>
      </c>
      <c r="I111" s="90">
        <v>3</v>
      </c>
    </row>
    <row r="112" spans="1:9" ht="12" customHeight="1" x14ac:dyDescent="0.25">
      <c r="A112" s="59" t="s">
        <v>17</v>
      </c>
      <c r="B112" s="59"/>
      <c r="C112" s="59"/>
      <c r="D112" s="59"/>
      <c r="E112" s="31">
        <f>SUM(E106:E111)</f>
        <v>67.259999999999991</v>
      </c>
      <c r="F112" s="31">
        <f>SUM(F106:F111)</f>
        <v>55.999999999999993</v>
      </c>
      <c r="G112" s="31">
        <f>SUM(G106:G111)</f>
        <v>260.32</v>
      </c>
      <c r="H112" s="31">
        <f>SUM(H106:H111)</f>
        <v>1802.97</v>
      </c>
      <c r="I112" s="91">
        <f>SUM(I106:I111)</f>
        <v>120.00000000000001</v>
      </c>
    </row>
    <row r="113" spans="1:9" ht="12" customHeight="1" x14ac:dyDescent="0.25">
      <c r="A113" s="59" t="s">
        <v>18</v>
      </c>
      <c r="B113" s="59"/>
      <c r="C113" s="59"/>
      <c r="D113" s="59"/>
      <c r="E113" s="31">
        <f>SUM(E106:E111)</f>
        <v>67.259999999999991</v>
      </c>
      <c r="F113" s="31">
        <f t="shared" ref="F113:H113" si="8">SUM(F106:F111)</f>
        <v>55.999999999999993</v>
      </c>
      <c r="G113" s="31">
        <f t="shared" si="8"/>
        <v>260.32</v>
      </c>
      <c r="H113" s="31">
        <f t="shared" si="8"/>
        <v>1802.97</v>
      </c>
      <c r="I113" s="91">
        <f t="shared" ref="I113" si="9">SUM(I106:I111)</f>
        <v>120.00000000000001</v>
      </c>
    </row>
    <row r="114" spans="1:9" ht="12" customHeight="1" x14ac:dyDescent="0.25">
      <c r="A114" s="13"/>
      <c r="B114" s="13"/>
      <c r="C114" s="13"/>
      <c r="D114" s="13"/>
      <c r="E114" s="26" t="s">
        <v>75</v>
      </c>
      <c r="F114" s="13"/>
      <c r="G114" s="13"/>
      <c r="H114" s="13"/>
    </row>
    <row r="115" spans="1:9" ht="12" customHeight="1" x14ac:dyDescent="0.25">
      <c r="A115" s="69" t="s">
        <v>32</v>
      </c>
      <c r="B115" s="69"/>
      <c r="C115" s="69"/>
      <c r="D115" s="69"/>
      <c r="E115" s="69"/>
      <c r="F115" s="69"/>
      <c r="G115" s="69"/>
      <c r="H115" s="69"/>
    </row>
    <row r="116" spans="1:9" ht="12" customHeight="1" x14ac:dyDescent="0.25">
      <c r="A116" s="12" t="s">
        <v>90</v>
      </c>
      <c r="B116" s="13"/>
      <c r="C116" s="13"/>
      <c r="D116" s="30"/>
      <c r="E116" s="29" t="s">
        <v>1</v>
      </c>
      <c r="F116" s="70" t="s">
        <v>23</v>
      </c>
      <c r="G116" s="71"/>
      <c r="H116" s="71"/>
    </row>
    <row r="117" spans="1:9" ht="12" customHeight="1" x14ac:dyDescent="0.25">
      <c r="A117" s="13"/>
      <c r="B117" s="13"/>
      <c r="C117" s="13"/>
      <c r="D117" s="72" t="s">
        <v>3</v>
      </c>
      <c r="E117" s="72"/>
      <c r="F117" s="40">
        <v>2</v>
      </c>
      <c r="G117" s="13"/>
      <c r="H117" s="30"/>
    </row>
    <row r="118" spans="1:9" ht="12" customHeight="1" x14ac:dyDescent="0.25">
      <c r="A118" s="57" t="s">
        <v>5</v>
      </c>
      <c r="B118" s="57" t="s">
        <v>6</v>
      </c>
      <c r="C118" s="57"/>
      <c r="D118" s="57" t="s">
        <v>7</v>
      </c>
      <c r="E118" s="75" t="s">
        <v>8</v>
      </c>
      <c r="F118" s="75"/>
      <c r="G118" s="75"/>
      <c r="H118" s="57" t="s">
        <v>9</v>
      </c>
      <c r="I118" s="57" t="s">
        <v>118</v>
      </c>
    </row>
    <row r="119" spans="1:9" ht="12" customHeight="1" x14ac:dyDescent="0.25">
      <c r="A119" s="58"/>
      <c r="B119" s="73"/>
      <c r="C119" s="74"/>
      <c r="D119" s="58"/>
      <c r="E119" s="41" t="s">
        <v>10</v>
      </c>
      <c r="F119" s="41" t="s">
        <v>11</v>
      </c>
      <c r="G119" s="41" t="s">
        <v>12</v>
      </c>
      <c r="H119" s="58"/>
      <c r="I119" s="58"/>
    </row>
    <row r="120" spans="1:9" ht="12" customHeight="1" x14ac:dyDescent="0.25">
      <c r="A120" s="44">
        <v>1</v>
      </c>
      <c r="B120" s="67">
        <v>2</v>
      </c>
      <c r="C120" s="67"/>
      <c r="D120" s="39">
        <v>3</v>
      </c>
      <c r="E120" s="39">
        <v>4</v>
      </c>
      <c r="F120" s="39">
        <v>5</v>
      </c>
      <c r="G120" s="39">
        <v>6</v>
      </c>
      <c r="H120" s="39">
        <v>7</v>
      </c>
      <c r="I120" s="55">
        <v>8</v>
      </c>
    </row>
    <row r="121" spans="1:9" ht="12" customHeight="1" x14ac:dyDescent="0.25">
      <c r="A121" s="93" t="s">
        <v>15</v>
      </c>
      <c r="B121" s="94"/>
      <c r="C121" s="94"/>
      <c r="D121" s="94"/>
      <c r="E121" s="94"/>
      <c r="F121" s="94"/>
      <c r="G121" s="94"/>
      <c r="H121" s="94"/>
      <c r="I121" s="95"/>
    </row>
    <row r="122" spans="1:9" ht="12" customHeight="1" x14ac:dyDescent="0.25">
      <c r="A122" s="2">
        <v>138</v>
      </c>
      <c r="B122" s="11" t="s">
        <v>56</v>
      </c>
      <c r="C122" s="32"/>
      <c r="D122" s="43">
        <v>250</v>
      </c>
      <c r="E122" s="2">
        <v>12.72</v>
      </c>
      <c r="F122" s="2">
        <v>13.77</v>
      </c>
      <c r="G122" s="2">
        <v>26.93</v>
      </c>
      <c r="H122" s="2">
        <v>294.89999999999998</v>
      </c>
      <c r="I122" s="90">
        <v>32.6</v>
      </c>
    </row>
    <row r="123" spans="1:9" ht="12" customHeight="1" x14ac:dyDescent="0.25">
      <c r="A123" s="2">
        <v>431</v>
      </c>
      <c r="B123" s="66" t="s">
        <v>111</v>
      </c>
      <c r="C123" s="66"/>
      <c r="D123" s="43">
        <v>280</v>
      </c>
      <c r="E123" s="2">
        <v>26.33</v>
      </c>
      <c r="F123" s="2">
        <v>32.08</v>
      </c>
      <c r="G123" s="2">
        <v>51.16</v>
      </c>
      <c r="H123" s="2">
        <v>745.36</v>
      </c>
      <c r="I123" s="90">
        <v>78.5</v>
      </c>
    </row>
    <row r="124" spans="1:9" ht="12" customHeight="1" x14ac:dyDescent="0.25">
      <c r="A124" s="2">
        <v>628</v>
      </c>
      <c r="B124" s="36" t="s">
        <v>67</v>
      </c>
      <c r="C124" s="37"/>
      <c r="D124" s="2">
        <v>215</v>
      </c>
      <c r="E124" s="2">
        <v>0.4</v>
      </c>
      <c r="F124" s="2">
        <v>0</v>
      </c>
      <c r="G124" s="2">
        <v>25.02</v>
      </c>
      <c r="H124" s="2">
        <v>93</v>
      </c>
      <c r="I124" s="90">
        <v>2.9</v>
      </c>
    </row>
    <row r="125" spans="1:9" ht="12" customHeight="1" x14ac:dyDescent="0.25">
      <c r="A125" s="2">
        <v>1</v>
      </c>
      <c r="B125" s="11" t="s">
        <v>88</v>
      </c>
      <c r="C125" s="32"/>
      <c r="D125" s="43">
        <v>30</v>
      </c>
      <c r="E125" s="2">
        <v>2.1800000000000002</v>
      </c>
      <c r="F125" s="2">
        <v>0.43</v>
      </c>
      <c r="G125" s="2">
        <v>19.27</v>
      </c>
      <c r="H125" s="2">
        <v>90.48</v>
      </c>
      <c r="I125" s="90">
        <v>3</v>
      </c>
    </row>
    <row r="126" spans="1:9" ht="12" customHeight="1" x14ac:dyDescent="0.25">
      <c r="A126" s="2">
        <v>1</v>
      </c>
      <c r="B126" s="60" t="s">
        <v>89</v>
      </c>
      <c r="C126" s="61"/>
      <c r="D126" s="43">
        <v>30</v>
      </c>
      <c r="E126" s="2">
        <v>2.46</v>
      </c>
      <c r="F126" s="2">
        <v>0.64</v>
      </c>
      <c r="G126" s="2">
        <v>14.58</v>
      </c>
      <c r="H126" s="2">
        <v>76.5</v>
      </c>
      <c r="I126" s="90">
        <v>3</v>
      </c>
    </row>
    <row r="127" spans="1:9" ht="12" customHeight="1" x14ac:dyDescent="0.25">
      <c r="A127" s="2"/>
      <c r="B127" s="60"/>
      <c r="C127" s="61"/>
      <c r="D127" s="43"/>
      <c r="E127" s="2"/>
      <c r="F127" s="2"/>
      <c r="G127" s="2"/>
      <c r="H127" s="2"/>
      <c r="I127" s="90"/>
    </row>
    <row r="128" spans="1:9" ht="12" customHeight="1" x14ac:dyDescent="0.25">
      <c r="A128" s="59" t="s">
        <v>17</v>
      </c>
      <c r="B128" s="59"/>
      <c r="C128" s="59"/>
      <c r="D128" s="59"/>
      <c r="E128" s="31">
        <f>SUM(E122:E127)</f>
        <v>44.089999999999996</v>
      </c>
      <c r="F128" s="31">
        <f>SUM(F122:F127)</f>
        <v>46.919999999999995</v>
      </c>
      <c r="G128" s="31">
        <f>SUM(G122:G127)</f>
        <v>136.96</v>
      </c>
      <c r="H128" s="31">
        <f>SUM(H122:H127)</f>
        <v>1300.24</v>
      </c>
      <c r="I128" s="91">
        <f>SUM(I122:I127)</f>
        <v>120</v>
      </c>
    </row>
    <row r="129" spans="1:9" ht="12" customHeight="1" x14ac:dyDescent="0.25">
      <c r="A129" s="59" t="s">
        <v>18</v>
      </c>
      <c r="B129" s="59"/>
      <c r="C129" s="59"/>
      <c r="D129" s="59"/>
      <c r="E129" s="31">
        <f>SUM(E122:E127)</f>
        <v>44.089999999999996</v>
      </c>
      <c r="F129" s="31">
        <f t="shared" ref="F129:H129" si="10">SUM(F122:F127)</f>
        <v>46.919999999999995</v>
      </c>
      <c r="G129" s="31">
        <f t="shared" si="10"/>
        <v>136.96</v>
      </c>
      <c r="H129" s="31">
        <f t="shared" si="10"/>
        <v>1300.24</v>
      </c>
      <c r="I129" s="91">
        <f t="shared" ref="I129" si="11">SUM(I122:I127)</f>
        <v>120</v>
      </c>
    </row>
    <row r="130" spans="1:9" ht="12" customHeight="1" x14ac:dyDescent="0.25">
      <c r="A130" s="13"/>
      <c r="B130" s="13"/>
      <c r="C130" s="13"/>
      <c r="D130" s="13"/>
      <c r="E130" s="26" t="s">
        <v>75</v>
      </c>
      <c r="F130" s="13"/>
      <c r="G130" s="13"/>
      <c r="H130" s="13"/>
    </row>
    <row r="131" spans="1:9" ht="12" customHeight="1" x14ac:dyDescent="0.25">
      <c r="A131" s="13"/>
      <c r="B131" s="13"/>
      <c r="C131" s="13"/>
      <c r="D131" s="13"/>
      <c r="E131" s="26"/>
      <c r="F131" s="13"/>
      <c r="G131" s="13"/>
      <c r="H131" s="13"/>
    </row>
    <row r="132" spans="1:9" ht="12" customHeight="1" x14ac:dyDescent="0.25">
      <c r="A132" s="13"/>
      <c r="B132" s="13"/>
      <c r="C132" s="13"/>
      <c r="D132" s="13"/>
      <c r="E132" s="26"/>
      <c r="F132" s="13"/>
      <c r="G132" s="13"/>
      <c r="H132" s="13"/>
    </row>
    <row r="133" spans="1:9" ht="12" customHeight="1" x14ac:dyDescent="0.25">
      <c r="A133" s="69" t="s">
        <v>33</v>
      </c>
      <c r="B133" s="69"/>
      <c r="C133" s="69"/>
      <c r="D133" s="69"/>
      <c r="E133" s="69"/>
      <c r="F133" s="69"/>
      <c r="G133" s="69"/>
      <c r="H133" s="69"/>
    </row>
    <row r="134" spans="1:9" ht="12" customHeight="1" x14ac:dyDescent="0.25">
      <c r="A134" s="12" t="s">
        <v>90</v>
      </c>
      <c r="B134" s="13"/>
      <c r="C134" s="13"/>
      <c r="D134" s="30"/>
      <c r="E134" s="29" t="s">
        <v>1</v>
      </c>
      <c r="F134" s="70" t="s">
        <v>25</v>
      </c>
      <c r="G134" s="71"/>
      <c r="H134" s="71"/>
    </row>
    <row r="135" spans="1:9" ht="12" customHeight="1" x14ac:dyDescent="0.25">
      <c r="A135" s="13"/>
      <c r="B135" s="13"/>
      <c r="C135" s="13"/>
      <c r="D135" s="72" t="s">
        <v>3</v>
      </c>
      <c r="E135" s="72"/>
      <c r="F135" s="40">
        <v>2</v>
      </c>
      <c r="G135" s="13"/>
      <c r="H135" s="30"/>
    </row>
    <row r="136" spans="1:9" ht="12" customHeight="1" x14ac:dyDescent="0.25">
      <c r="A136" s="57" t="s">
        <v>5</v>
      </c>
      <c r="B136" s="57" t="s">
        <v>6</v>
      </c>
      <c r="C136" s="57"/>
      <c r="D136" s="57" t="s">
        <v>7</v>
      </c>
      <c r="E136" s="75" t="s">
        <v>8</v>
      </c>
      <c r="F136" s="75"/>
      <c r="G136" s="75"/>
      <c r="H136" s="57" t="s">
        <v>9</v>
      </c>
      <c r="I136" s="57" t="s">
        <v>118</v>
      </c>
    </row>
    <row r="137" spans="1:9" ht="12" customHeight="1" x14ac:dyDescent="0.25">
      <c r="A137" s="58"/>
      <c r="B137" s="73"/>
      <c r="C137" s="74"/>
      <c r="D137" s="58"/>
      <c r="E137" s="41" t="s">
        <v>10</v>
      </c>
      <c r="F137" s="41" t="s">
        <v>11</v>
      </c>
      <c r="G137" s="41" t="s">
        <v>12</v>
      </c>
      <c r="H137" s="58"/>
      <c r="I137" s="58"/>
    </row>
    <row r="138" spans="1:9" ht="12" customHeight="1" x14ac:dyDescent="0.25">
      <c r="A138" s="44">
        <v>1</v>
      </c>
      <c r="B138" s="67">
        <v>2</v>
      </c>
      <c r="C138" s="67"/>
      <c r="D138" s="39">
        <v>3</v>
      </c>
      <c r="E138" s="39">
        <v>4</v>
      </c>
      <c r="F138" s="39">
        <v>5</v>
      </c>
      <c r="G138" s="39">
        <v>6</v>
      </c>
      <c r="H138" s="39">
        <v>7</v>
      </c>
      <c r="I138" s="55">
        <v>8</v>
      </c>
    </row>
    <row r="139" spans="1:9" ht="12" customHeight="1" x14ac:dyDescent="0.25">
      <c r="A139" s="93" t="s">
        <v>15</v>
      </c>
      <c r="B139" s="94"/>
      <c r="C139" s="94"/>
      <c r="D139" s="94"/>
      <c r="E139" s="94"/>
      <c r="F139" s="94"/>
      <c r="G139" s="94"/>
      <c r="H139" s="94"/>
      <c r="I139" s="95"/>
    </row>
    <row r="140" spans="1:9" ht="12" customHeight="1" x14ac:dyDescent="0.25">
      <c r="A140" s="8">
        <v>136</v>
      </c>
      <c r="B140" s="11" t="s">
        <v>78</v>
      </c>
      <c r="C140" s="32"/>
      <c r="D140" s="42">
        <v>260</v>
      </c>
      <c r="E140" s="2">
        <v>12.2</v>
      </c>
      <c r="F140" s="2">
        <v>13.48</v>
      </c>
      <c r="G140" s="2">
        <v>34.880000000000003</v>
      </c>
      <c r="H140" s="2">
        <v>310.98</v>
      </c>
      <c r="I140" s="90">
        <v>33.4</v>
      </c>
    </row>
    <row r="141" spans="1:9" ht="12" customHeight="1" x14ac:dyDescent="0.25">
      <c r="A141" s="2">
        <v>53</v>
      </c>
      <c r="B141" s="6" t="s">
        <v>83</v>
      </c>
      <c r="C141" s="7"/>
      <c r="D141" s="2">
        <v>130</v>
      </c>
      <c r="E141" s="2">
        <v>26.1</v>
      </c>
      <c r="F141" s="2">
        <v>19.32</v>
      </c>
      <c r="G141" s="2">
        <v>42.65</v>
      </c>
      <c r="H141" s="2">
        <v>674.53</v>
      </c>
      <c r="I141" s="90">
        <v>49</v>
      </c>
    </row>
    <row r="142" spans="1:9" ht="12" customHeight="1" x14ac:dyDescent="0.25">
      <c r="A142" s="2">
        <v>472</v>
      </c>
      <c r="B142" s="60" t="s">
        <v>34</v>
      </c>
      <c r="C142" s="61"/>
      <c r="D142" s="2">
        <v>180</v>
      </c>
      <c r="E142" s="2">
        <v>3.6</v>
      </c>
      <c r="F142" s="2">
        <v>7.8</v>
      </c>
      <c r="G142" s="2">
        <v>21.72</v>
      </c>
      <c r="H142" s="2">
        <v>232.65</v>
      </c>
      <c r="I142" s="90">
        <v>28.7</v>
      </c>
    </row>
    <row r="143" spans="1:9" ht="12" customHeight="1" x14ac:dyDescent="0.25">
      <c r="A143" s="2">
        <v>628</v>
      </c>
      <c r="B143" s="36" t="s">
        <v>67</v>
      </c>
      <c r="C143" s="37"/>
      <c r="D143" s="2">
        <v>215</v>
      </c>
      <c r="E143" s="2">
        <v>0.4</v>
      </c>
      <c r="F143" s="2">
        <v>0</v>
      </c>
      <c r="G143" s="2">
        <v>25.02</v>
      </c>
      <c r="H143" s="2">
        <v>93</v>
      </c>
      <c r="I143" s="90">
        <v>2.9</v>
      </c>
    </row>
    <row r="144" spans="1:9" ht="12" customHeight="1" x14ac:dyDescent="0.25">
      <c r="A144" s="2">
        <v>1</v>
      </c>
      <c r="B144" s="11" t="s">
        <v>88</v>
      </c>
      <c r="C144" s="32"/>
      <c r="D144" s="43">
        <v>30</v>
      </c>
      <c r="E144" s="2">
        <v>2.1800000000000002</v>
      </c>
      <c r="F144" s="2">
        <v>0.43</v>
      </c>
      <c r="G144" s="2">
        <v>19.27</v>
      </c>
      <c r="H144" s="2">
        <v>90.48</v>
      </c>
      <c r="I144" s="90">
        <v>3</v>
      </c>
    </row>
    <row r="145" spans="1:9" ht="12" customHeight="1" x14ac:dyDescent="0.25">
      <c r="A145" s="2">
        <v>1</v>
      </c>
      <c r="B145" s="60" t="s">
        <v>89</v>
      </c>
      <c r="C145" s="61"/>
      <c r="D145" s="43">
        <v>30</v>
      </c>
      <c r="E145" s="2">
        <v>2.46</v>
      </c>
      <c r="F145" s="2">
        <v>0.64</v>
      </c>
      <c r="G145" s="2">
        <v>14.58</v>
      </c>
      <c r="H145" s="2">
        <v>76.5</v>
      </c>
      <c r="I145" s="90">
        <v>3</v>
      </c>
    </row>
    <row r="146" spans="1:9" ht="12" customHeight="1" x14ac:dyDescent="0.25">
      <c r="A146" s="59" t="s">
        <v>17</v>
      </c>
      <c r="B146" s="59"/>
      <c r="C146" s="59"/>
      <c r="D146" s="59"/>
      <c r="E146" s="31">
        <f>SUM(E140:E145)</f>
        <v>46.94</v>
      </c>
      <c r="F146" s="31">
        <f>SUM(F140:F145)</f>
        <v>41.669999999999995</v>
      </c>
      <c r="G146" s="31">
        <f>SUM(G140:G145)</f>
        <v>158.12</v>
      </c>
      <c r="H146" s="31">
        <f>SUM(H140:H145)</f>
        <v>1478.14</v>
      </c>
      <c r="I146" s="91">
        <f>SUM(I140:I145)</f>
        <v>120.00000000000001</v>
      </c>
    </row>
    <row r="147" spans="1:9" ht="12" customHeight="1" x14ac:dyDescent="0.25">
      <c r="A147" s="59" t="s">
        <v>18</v>
      </c>
      <c r="B147" s="59"/>
      <c r="C147" s="59"/>
      <c r="D147" s="59"/>
      <c r="E147" s="31">
        <f>SUM(E140:E145)</f>
        <v>46.94</v>
      </c>
      <c r="F147" s="31">
        <f t="shared" ref="F147:H147" si="12">SUM(F140:F145)</f>
        <v>41.669999999999995</v>
      </c>
      <c r="G147" s="31">
        <f t="shared" si="12"/>
        <v>158.12</v>
      </c>
      <c r="H147" s="31">
        <f t="shared" si="12"/>
        <v>1478.14</v>
      </c>
      <c r="I147" s="91">
        <f t="shared" ref="I147" si="13">SUM(I140:I145)</f>
        <v>120.00000000000001</v>
      </c>
    </row>
    <row r="148" spans="1:9" ht="12" customHeight="1" x14ac:dyDescent="0.25">
      <c r="A148" s="13"/>
      <c r="B148" s="13"/>
      <c r="C148" s="13"/>
      <c r="D148" s="13"/>
      <c r="E148" s="26" t="s">
        <v>75</v>
      </c>
      <c r="F148" s="13"/>
      <c r="G148" s="13"/>
      <c r="H148" s="13"/>
    </row>
    <row r="149" spans="1:9" ht="12" customHeight="1" x14ac:dyDescent="0.25">
      <c r="A149" s="69" t="s">
        <v>35</v>
      </c>
      <c r="B149" s="69"/>
      <c r="C149" s="69"/>
      <c r="D149" s="69"/>
      <c r="E149" s="69"/>
      <c r="F149" s="69"/>
      <c r="G149" s="69"/>
      <c r="H149" s="69"/>
    </row>
    <row r="150" spans="1:9" ht="12" customHeight="1" x14ac:dyDescent="0.25">
      <c r="A150" s="12" t="s">
        <v>98</v>
      </c>
      <c r="B150" s="13"/>
      <c r="C150" s="13"/>
      <c r="D150" s="30"/>
      <c r="E150" s="29" t="s">
        <v>1</v>
      </c>
      <c r="F150" s="70" t="s">
        <v>27</v>
      </c>
      <c r="G150" s="71"/>
      <c r="H150" s="71"/>
    </row>
    <row r="151" spans="1:9" ht="12" customHeight="1" x14ac:dyDescent="0.25">
      <c r="A151" s="13"/>
      <c r="B151" s="13"/>
      <c r="C151" s="13"/>
      <c r="D151" s="72" t="s">
        <v>3</v>
      </c>
      <c r="E151" s="72"/>
      <c r="F151" s="40">
        <v>2</v>
      </c>
      <c r="G151" s="13"/>
      <c r="H151" s="30"/>
    </row>
    <row r="152" spans="1:9" ht="12" customHeight="1" x14ac:dyDescent="0.25">
      <c r="A152" s="57" t="s">
        <v>5</v>
      </c>
      <c r="B152" s="57" t="s">
        <v>6</v>
      </c>
      <c r="C152" s="57"/>
      <c r="D152" s="57" t="s">
        <v>7</v>
      </c>
      <c r="E152" s="75" t="s">
        <v>8</v>
      </c>
      <c r="F152" s="75"/>
      <c r="G152" s="75"/>
      <c r="H152" s="57" t="s">
        <v>9</v>
      </c>
      <c r="I152" s="57" t="s">
        <v>118</v>
      </c>
    </row>
    <row r="153" spans="1:9" ht="12" customHeight="1" x14ac:dyDescent="0.25">
      <c r="A153" s="58"/>
      <c r="B153" s="73"/>
      <c r="C153" s="74"/>
      <c r="D153" s="58"/>
      <c r="E153" s="41" t="s">
        <v>10</v>
      </c>
      <c r="F153" s="41" t="s">
        <v>11</v>
      </c>
      <c r="G153" s="41" t="s">
        <v>12</v>
      </c>
      <c r="H153" s="58"/>
      <c r="I153" s="58"/>
    </row>
    <row r="154" spans="1:9" ht="12" customHeight="1" x14ac:dyDescent="0.25">
      <c r="A154" s="44">
        <v>1</v>
      </c>
      <c r="B154" s="67">
        <v>2</v>
      </c>
      <c r="C154" s="67"/>
      <c r="D154" s="39">
        <v>3</v>
      </c>
      <c r="E154" s="39">
        <v>4</v>
      </c>
      <c r="F154" s="39">
        <v>5</v>
      </c>
      <c r="G154" s="39">
        <v>6</v>
      </c>
      <c r="H154" s="39">
        <v>7</v>
      </c>
      <c r="I154" s="55">
        <v>8</v>
      </c>
    </row>
    <row r="155" spans="1:9" ht="12" customHeight="1" x14ac:dyDescent="0.25">
      <c r="A155" s="93" t="s">
        <v>15</v>
      </c>
      <c r="B155" s="94"/>
      <c r="C155" s="94"/>
      <c r="D155" s="94"/>
      <c r="E155" s="94"/>
      <c r="F155" s="94"/>
      <c r="G155" s="94"/>
      <c r="H155" s="94"/>
      <c r="I155" s="95"/>
    </row>
    <row r="156" spans="1:9" ht="12" customHeight="1" x14ac:dyDescent="0.25">
      <c r="A156" s="2">
        <v>129</v>
      </c>
      <c r="B156" s="11" t="s">
        <v>79</v>
      </c>
      <c r="C156" s="32"/>
      <c r="D156" s="42">
        <v>260</v>
      </c>
      <c r="E156" s="2">
        <v>12.75</v>
      </c>
      <c r="F156" s="2">
        <v>19.399999999999999</v>
      </c>
      <c r="G156" s="2">
        <v>64.53</v>
      </c>
      <c r="H156" s="2">
        <v>298.36</v>
      </c>
      <c r="I156" s="90">
        <v>36.6</v>
      </c>
    </row>
    <row r="157" spans="1:9" ht="12" customHeight="1" x14ac:dyDescent="0.25">
      <c r="A157" s="2">
        <v>45</v>
      </c>
      <c r="B157" s="21" t="s">
        <v>105</v>
      </c>
      <c r="C157" s="23"/>
      <c r="D157" s="42">
        <v>100</v>
      </c>
      <c r="E157" s="2">
        <v>28.07</v>
      </c>
      <c r="F157" s="2">
        <v>23.4</v>
      </c>
      <c r="G157" s="2">
        <v>41.51</v>
      </c>
      <c r="H157" s="2">
        <v>687.03</v>
      </c>
      <c r="I157" s="90">
        <v>58.7</v>
      </c>
    </row>
    <row r="158" spans="1:9" ht="12" customHeight="1" x14ac:dyDescent="0.25">
      <c r="A158" s="2">
        <v>463</v>
      </c>
      <c r="B158" s="66" t="s">
        <v>81</v>
      </c>
      <c r="C158" s="66"/>
      <c r="D158" s="43">
        <v>180</v>
      </c>
      <c r="E158" s="2">
        <v>19.14</v>
      </c>
      <c r="F158" s="2">
        <v>15.53</v>
      </c>
      <c r="G158" s="2">
        <v>86.48</v>
      </c>
      <c r="H158" s="2">
        <v>321.41000000000003</v>
      </c>
      <c r="I158" s="90">
        <v>15.8</v>
      </c>
    </row>
    <row r="159" spans="1:9" ht="12" customHeight="1" x14ac:dyDescent="0.25">
      <c r="A159" s="2">
        <v>628</v>
      </c>
      <c r="B159" s="60" t="s">
        <v>67</v>
      </c>
      <c r="C159" s="61"/>
      <c r="D159" s="2">
        <v>215</v>
      </c>
      <c r="E159" s="2">
        <v>0.4</v>
      </c>
      <c r="F159" s="2">
        <v>0</v>
      </c>
      <c r="G159" s="2">
        <v>25.02</v>
      </c>
      <c r="H159" s="2">
        <v>93</v>
      </c>
      <c r="I159" s="90">
        <v>2.9</v>
      </c>
    </row>
    <row r="160" spans="1:9" ht="12" customHeight="1" x14ac:dyDescent="0.25">
      <c r="A160" s="2">
        <v>1</v>
      </c>
      <c r="B160" s="11" t="s">
        <v>88</v>
      </c>
      <c r="C160" s="32"/>
      <c r="D160" s="42">
        <v>30</v>
      </c>
      <c r="E160" s="2">
        <v>2.1800000000000002</v>
      </c>
      <c r="F160" s="2">
        <v>0.43</v>
      </c>
      <c r="G160" s="2">
        <v>19.27</v>
      </c>
      <c r="H160" s="2">
        <v>90.48</v>
      </c>
      <c r="I160" s="90">
        <v>3</v>
      </c>
    </row>
    <row r="161" spans="1:9" ht="12" customHeight="1" x14ac:dyDescent="0.25">
      <c r="A161" s="2">
        <v>1</v>
      </c>
      <c r="B161" s="60" t="s">
        <v>89</v>
      </c>
      <c r="C161" s="61"/>
      <c r="D161" s="43">
        <v>30</v>
      </c>
      <c r="E161" s="2">
        <v>2.46</v>
      </c>
      <c r="F161" s="2">
        <v>0.64</v>
      </c>
      <c r="G161" s="2">
        <v>14.58</v>
      </c>
      <c r="H161" s="2">
        <v>76.5</v>
      </c>
      <c r="I161" s="90">
        <v>3</v>
      </c>
    </row>
    <row r="162" spans="1:9" ht="12" customHeight="1" x14ac:dyDescent="0.25">
      <c r="A162" s="59" t="s">
        <v>17</v>
      </c>
      <c r="B162" s="59"/>
      <c r="C162" s="59"/>
      <c r="D162" s="59"/>
      <c r="E162" s="31">
        <f>SUM(E156:E161)</f>
        <v>65</v>
      </c>
      <c r="F162" s="31">
        <f>SUM(F156:F161)</f>
        <v>59.4</v>
      </c>
      <c r="G162" s="31">
        <f>SUM(G156:G161)</f>
        <v>251.39000000000001</v>
      </c>
      <c r="H162" s="31">
        <f>SUM(H156:H161)</f>
        <v>1566.78</v>
      </c>
      <c r="I162" s="91">
        <f>SUM(I156:I161)</f>
        <v>120.00000000000001</v>
      </c>
    </row>
    <row r="163" spans="1:9" ht="12" customHeight="1" x14ac:dyDescent="0.25">
      <c r="A163" s="59" t="s">
        <v>18</v>
      </c>
      <c r="B163" s="59"/>
      <c r="C163" s="59"/>
      <c r="D163" s="59"/>
      <c r="E163" s="31">
        <f>SUM(E156:E161)</f>
        <v>65</v>
      </c>
      <c r="F163" s="31">
        <f t="shared" ref="F163:H163" si="14">SUM(F156:F161)</f>
        <v>59.4</v>
      </c>
      <c r="G163" s="31">
        <f t="shared" si="14"/>
        <v>251.39000000000001</v>
      </c>
      <c r="H163" s="31">
        <f t="shared" si="14"/>
        <v>1566.78</v>
      </c>
      <c r="I163" s="91">
        <f t="shared" ref="I163" si="15">SUM(I156:I161)</f>
        <v>120.00000000000001</v>
      </c>
    </row>
    <row r="164" spans="1:9" ht="12" customHeight="1" x14ac:dyDescent="0.25">
      <c r="A164" s="59" t="s">
        <v>38</v>
      </c>
      <c r="B164" s="59"/>
      <c r="C164" s="59"/>
      <c r="D164" s="59"/>
      <c r="E164" s="34">
        <f>E14+E30+E46+E63+E81+E97+E113+E129+E147+E163</f>
        <v>605.63</v>
      </c>
      <c r="F164" s="34">
        <f t="shared" ref="F164:H164" si="16">F14+F30+F46+F63+F81+F97+F113+F129+F147+F163</f>
        <v>603.41999999999996</v>
      </c>
      <c r="G164" s="34">
        <f t="shared" si="16"/>
        <v>2132</v>
      </c>
      <c r="H164" s="34">
        <f t="shared" si="16"/>
        <v>14898.76</v>
      </c>
      <c r="I164" s="34">
        <f t="shared" ref="I164" si="17">I14+I30+I46+I63+I81+I97+I113+I129+I147+I163</f>
        <v>1200</v>
      </c>
    </row>
    <row r="165" spans="1:9" ht="12" customHeight="1" x14ac:dyDescent="0.25">
      <c r="A165" s="59" t="s">
        <v>39</v>
      </c>
      <c r="B165" s="59"/>
      <c r="C165" s="59"/>
      <c r="D165" s="59"/>
      <c r="E165" s="34">
        <f t="shared" ref="E165:G165" si="18">E164/10</f>
        <v>60.563000000000002</v>
      </c>
      <c r="F165" s="34">
        <f t="shared" si="18"/>
        <v>60.341999999999999</v>
      </c>
      <c r="G165" s="34">
        <f t="shared" si="18"/>
        <v>213.2</v>
      </c>
      <c r="H165" s="34">
        <f>H164/10</f>
        <v>1489.876</v>
      </c>
      <c r="I165" s="34">
        <f>I164/10</f>
        <v>120</v>
      </c>
    </row>
    <row r="166" spans="1:9" ht="12" customHeight="1" x14ac:dyDescent="0.25">
      <c r="A166" s="13"/>
      <c r="B166" s="13"/>
      <c r="C166" s="13"/>
      <c r="D166" s="13"/>
      <c r="E166" s="26" t="s">
        <v>75</v>
      </c>
      <c r="F166" s="13"/>
      <c r="G166" s="13"/>
      <c r="H166" s="13"/>
    </row>
    <row r="167" spans="1:9" ht="12" customHeight="1" x14ac:dyDescent="0.25">
      <c r="A167" s="13"/>
      <c r="B167" s="13"/>
      <c r="C167" s="13"/>
      <c r="D167" s="13"/>
      <c r="E167" s="26"/>
      <c r="F167" s="13"/>
      <c r="G167" s="13"/>
      <c r="H167" s="13"/>
    </row>
    <row r="168" spans="1:9" ht="12" customHeight="1" x14ac:dyDescent="0.25">
      <c r="A168" s="13"/>
      <c r="B168" s="13"/>
      <c r="C168" s="13"/>
      <c r="D168" s="13"/>
      <c r="E168" s="26"/>
      <c r="F168" s="13"/>
      <c r="G168" s="13"/>
      <c r="H168" s="13"/>
    </row>
    <row r="169" spans="1:9" ht="12" customHeight="1" x14ac:dyDescent="0.25">
      <c r="A169" s="13"/>
      <c r="B169" s="13"/>
      <c r="C169" s="13"/>
      <c r="D169" s="13"/>
      <c r="E169" s="13"/>
      <c r="F169" s="13"/>
      <c r="G169" s="13"/>
      <c r="H169" s="13"/>
    </row>
    <row r="170" spans="1:9" ht="12" customHeight="1" x14ac:dyDescent="0.25">
      <c r="A170" s="28" t="s">
        <v>40</v>
      </c>
      <c r="B170" s="30" t="s">
        <v>41</v>
      </c>
      <c r="C170" s="13"/>
      <c r="D170" s="13"/>
      <c r="E170" s="13"/>
      <c r="F170" s="13"/>
      <c r="G170" s="28" t="s">
        <v>61</v>
      </c>
      <c r="H170" s="28"/>
    </row>
    <row r="171" spans="1:9" ht="12" customHeight="1" x14ac:dyDescent="0.25">
      <c r="A171" s="13"/>
      <c r="B171" s="13"/>
      <c r="C171" s="13"/>
      <c r="D171" s="13"/>
      <c r="E171" s="12" t="s">
        <v>42</v>
      </c>
      <c r="F171" s="13"/>
      <c r="G171" s="12"/>
      <c r="H171" s="13"/>
    </row>
    <row r="172" spans="1:9" ht="12" customHeight="1" x14ac:dyDescent="0.25">
      <c r="A172" s="27"/>
      <c r="B172" s="27"/>
      <c r="C172" s="27"/>
      <c r="D172" s="27"/>
      <c r="E172" s="9"/>
      <c r="F172" s="27"/>
      <c r="G172" s="27"/>
      <c r="H172" s="27"/>
    </row>
    <row r="173" spans="1:9" x14ac:dyDescent="0.25">
      <c r="A173" s="9"/>
      <c r="B173" s="9"/>
      <c r="C173" s="9"/>
      <c r="D173" s="9"/>
      <c r="E173" s="9"/>
      <c r="F173" s="9"/>
      <c r="G173" s="9"/>
      <c r="H173" s="9"/>
    </row>
    <row r="174" spans="1:9" x14ac:dyDescent="0.25">
      <c r="A174" s="9"/>
      <c r="B174" s="9"/>
      <c r="C174" s="9"/>
      <c r="D174" s="9"/>
      <c r="E174" s="9"/>
      <c r="F174" s="9"/>
      <c r="G174" s="9"/>
      <c r="H174" s="9"/>
    </row>
    <row r="175" spans="1:9" x14ac:dyDescent="0.25">
      <c r="A175" s="9"/>
      <c r="B175" s="9"/>
      <c r="C175" s="9"/>
      <c r="D175" s="9"/>
      <c r="E175" s="9"/>
      <c r="F175" s="9"/>
      <c r="G175" s="9"/>
      <c r="H175" s="9"/>
    </row>
    <row r="176" spans="1:9" x14ac:dyDescent="0.25">
      <c r="A176" s="9"/>
      <c r="B176" s="9"/>
      <c r="C176" s="9"/>
      <c r="D176" s="9"/>
      <c r="E176" s="9"/>
      <c r="F176" s="9"/>
      <c r="G176" s="9"/>
      <c r="H176" s="9"/>
    </row>
    <row r="177" spans="1:8" x14ac:dyDescent="0.25">
      <c r="A177" s="9"/>
      <c r="B177" s="9"/>
      <c r="C177" s="9"/>
      <c r="D177" s="9"/>
      <c r="E177" s="9"/>
      <c r="F177" s="9"/>
      <c r="G177" s="9"/>
      <c r="H177" s="9"/>
    </row>
    <row r="178" spans="1:8" x14ac:dyDescent="0.25">
      <c r="A178" s="9"/>
      <c r="B178" s="9"/>
      <c r="C178" s="9"/>
      <c r="D178" s="9"/>
      <c r="E178" s="9"/>
      <c r="F178" s="9"/>
      <c r="G178" s="9"/>
      <c r="H178" s="9"/>
    </row>
    <row r="179" spans="1:8" x14ac:dyDescent="0.25">
      <c r="A179" s="9"/>
      <c r="B179" s="9"/>
      <c r="C179" s="9"/>
      <c r="D179" s="9"/>
      <c r="E179" s="9"/>
      <c r="F179" s="9"/>
      <c r="G179" s="9"/>
      <c r="H179" s="9"/>
    </row>
    <row r="180" spans="1:8" x14ac:dyDescent="0.25">
      <c r="A180" s="9"/>
      <c r="B180" s="9"/>
      <c r="C180" s="9"/>
      <c r="D180" s="9"/>
      <c r="E180" s="9"/>
      <c r="F180" s="9"/>
      <c r="G180" s="9"/>
      <c r="H180" s="9"/>
    </row>
    <row r="181" spans="1:8" x14ac:dyDescent="0.25">
      <c r="A181" s="9"/>
      <c r="B181" s="9"/>
      <c r="C181" s="9"/>
      <c r="D181" s="9"/>
      <c r="E181" s="9"/>
      <c r="F181" s="9"/>
      <c r="G181" s="9"/>
      <c r="H181" s="9"/>
    </row>
    <row r="182" spans="1:8" x14ac:dyDescent="0.25">
      <c r="A182" s="9"/>
      <c r="B182" s="9"/>
      <c r="C182" s="9"/>
      <c r="D182" s="9"/>
      <c r="E182" s="9"/>
      <c r="F182" s="9"/>
      <c r="G182" s="9"/>
      <c r="H182" s="9"/>
    </row>
    <row r="183" spans="1:8" x14ac:dyDescent="0.25">
      <c r="A183" s="9"/>
      <c r="B183" s="9"/>
      <c r="C183" s="9"/>
      <c r="D183" s="9"/>
      <c r="E183" s="9"/>
      <c r="F183" s="9"/>
      <c r="G183" s="9"/>
      <c r="H183" s="9"/>
    </row>
    <row r="184" spans="1:8" x14ac:dyDescent="0.25">
      <c r="A184" s="9"/>
      <c r="B184" s="9"/>
      <c r="C184" s="9"/>
      <c r="D184" s="9"/>
      <c r="E184" s="9"/>
      <c r="F184" s="9"/>
      <c r="G184" s="9"/>
      <c r="H184" s="9"/>
    </row>
    <row r="185" spans="1:8" x14ac:dyDescent="0.25">
      <c r="A185" s="9"/>
      <c r="B185" s="9"/>
      <c r="C185" s="9"/>
      <c r="D185" s="9"/>
      <c r="E185" s="9"/>
      <c r="F185" s="9"/>
      <c r="G185" s="9"/>
      <c r="H185" s="9"/>
    </row>
    <row r="186" spans="1:8" x14ac:dyDescent="0.25">
      <c r="A186" s="9"/>
      <c r="B186" s="9"/>
      <c r="C186" s="9"/>
      <c r="D186" s="9"/>
      <c r="E186" s="9"/>
      <c r="F186" s="9"/>
      <c r="G186" s="9"/>
      <c r="H186" s="9"/>
    </row>
    <row r="187" spans="1:8" x14ac:dyDescent="0.25">
      <c r="A187" s="9"/>
      <c r="B187" s="9"/>
      <c r="C187" s="9"/>
      <c r="D187" s="9"/>
      <c r="E187" s="9"/>
      <c r="F187" s="9"/>
      <c r="G187" s="9"/>
      <c r="H187" s="9"/>
    </row>
    <row r="188" spans="1:8" x14ac:dyDescent="0.25">
      <c r="A188" s="9"/>
      <c r="B188" s="9"/>
      <c r="C188" s="9"/>
      <c r="D188" s="9"/>
      <c r="E188" s="9"/>
      <c r="F188" s="9"/>
      <c r="G188" s="9"/>
      <c r="H188" s="9"/>
    </row>
    <row r="189" spans="1:8" x14ac:dyDescent="0.25">
      <c r="A189" s="9"/>
      <c r="B189" s="9"/>
      <c r="C189" s="9"/>
      <c r="D189" s="9"/>
      <c r="E189" s="9"/>
      <c r="F189" s="9"/>
      <c r="G189" s="9"/>
      <c r="H189" s="9"/>
    </row>
    <row r="190" spans="1:8" x14ac:dyDescent="0.25">
      <c r="A190" s="9"/>
      <c r="B190" s="9"/>
      <c r="C190" s="9"/>
      <c r="D190" s="9"/>
      <c r="E190" s="9"/>
      <c r="F190" s="9"/>
      <c r="G190" s="9"/>
      <c r="H190" s="9"/>
    </row>
    <row r="191" spans="1:8" x14ac:dyDescent="0.25">
      <c r="A191" s="9"/>
      <c r="B191" s="9"/>
      <c r="C191" s="9"/>
      <c r="D191" s="9"/>
      <c r="E191" s="9"/>
      <c r="F191" s="9"/>
      <c r="G191" s="9"/>
      <c r="H191" s="9"/>
    </row>
    <row r="192" spans="1:8" x14ac:dyDescent="0.25">
      <c r="A192" s="9"/>
      <c r="B192" s="9"/>
      <c r="C192" s="9"/>
      <c r="D192" s="9"/>
      <c r="F192" s="9"/>
      <c r="G192" s="9"/>
      <c r="H192" s="9"/>
    </row>
  </sheetData>
  <mergeCells count="164">
    <mergeCell ref="I152:I153"/>
    <mergeCell ref="A7:I7"/>
    <mergeCell ref="A22:I22"/>
    <mergeCell ref="A38:I38"/>
    <mergeCell ref="A55:I55"/>
    <mergeCell ref="A73:I73"/>
    <mergeCell ref="A89:I89"/>
    <mergeCell ref="A105:I105"/>
    <mergeCell ref="A121:I121"/>
    <mergeCell ref="A139:I139"/>
    <mergeCell ref="I4:I5"/>
    <mergeCell ref="I19:I20"/>
    <mergeCell ref="I35:I36"/>
    <mergeCell ref="I52:I53"/>
    <mergeCell ref="I70:I71"/>
    <mergeCell ref="I86:I87"/>
    <mergeCell ref="I102:I103"/>
    <mergeCell ref="I118:I119"/>
    <mergeCell ref="I136:I137"/>
    <mergeCell ref="B6:C6"/>
    <mergeCell ref="B9:C9"/>
    <mergeCell ref="B10:C10"/>
    <mergeCell ref="B12:C12"/>
    <mergeCell ref="A13:D13"/>
    <mergeCell ref="A1:H1"/>
    <mergeCell ref="F2:H2"/>
    <mergeCell ref="D3:E3"/>
    <mergeCell ref="A4:A5"/>
    <mergeCell ref="B4:C5"/>
    <mergeCell ref="D4:D5"/>
    <mergeCell ref="E4:G4"/>
    <mergeCell ref="H4:H5"/>
    <mergeCell ref="B21:C21"/>
    <mergeCell ref="B25:C25"/>
    <mergeCell ref="B26:C26"/>
    <mergeCell ref="B28:C28"/>
    <mergeCell ref="A29:D29"/>
    <mergeCell ref="A14:D14"/>
    <mergeCell ref="A16:H16"/>
    <mergeCell ref="F17:H17"/>
    <mergeCell ref="D18:E18"/>
    <mergeCell ref="A19:A20"/>
    <mergeCell ref="B19:C20"/>
    <mergeCell ref="D19:D20"/>
    <mergeCell ref="E19:G19"/>
    <mergeCell ref="H19:H20"/>
    <mergeCell ref="B37:C37"/>
    <mergeCell ref="B40:C40"/>
    <mergeCell ref="B42:C42"/>
    <mergeCell ref="B44:C44"/>
    <mergeCell ref="A45:D45"/>
    <mergeCell ref="A30:D30"/>
    <mergeCell ref="A32:H32"/>
    <mergeCell ref="F33:H33"/>
    <mergeCell ref="D34:E34"/>
    <mergeCell ref="A35:A36"/>
    <mergeCell ref="B35:C36"/>
    <mergeCell ref="D35:D36"/>
    <mergeCell ref="E35:G35"/>
    <mergeCell ref="H35:H36"/>
    <mergeCell ref="A46:D46"/>
    <mergeCell ref="A49:H49"/>
    <mergeCell ref="F50:H50"/>
    <mergeCell ref="D51:E51"/>
    <mergeCell ref="A52:A53"/>
    <mergeCell ref="B52:C53"/>
    <mergeCell ref="D52:D53"/>
    <mergeCell ref="E52:G52"/>
    <mergeCell ref="H52:H53"/>
    <mergeCell ref="B61:C61"/>
    <mergeCell ref="A62:D62"/>
    <mergeCell ref="A63:D63"/>
    <mergeCell ref="B66:C66"/>
    <mergeCell ref="A67:H67"/>
    <mergeCell ref="F68:H68"/>
    <mergeCell ref="B54:C54"/>
    <mergeCell ref="B56:C56"/>
    <mergeCell ref="B57:C57"/>
    <mergeCell ref="B58:C58"/>
    <mergeCell ref="B59:C59"/>
    <mergeCell ref="B72:C72"/>
    <mergeCell ref="B75:C75"/>
    <mergeCell ref="B78:C78"/>
    <mergeCell ref="B79:C79"/>
    <mergeCell ref="A80:D80"/>
    <mergeCell ref="D69:E69"/>
    <mergeCell ref="A70:A71"/>
    <mergeCell ref="B70:C71"/>
    <mergeCell ref="D70:D71"/>
    <mergeCell ref="E70:G70"/>
    <mergeCell ref="H70:H71"/>
    <mergeCell ref="B88:C88"/>
    <mergeCell ref="B93:C93"/>
    <mergeCell ref="B95:C95"/>
    <mergeCell ref="A96:D96"/>
    <mergeCell ref="A97:D97"/>
    <mergeCell ref="A81:D81"/>
    <mergeCell ref="A83:H83"/>
    <mergeCell ref="F84:H84"/>
    <mergeCell ref="D85:E85"/>
    <mergeCell ref="A86:A87"/>
    <mergeCell ref="B86:C87"/>
    <mergeCell ref="D86:D87"/>
    <mergeCell ref="E86:G86"/>
    <mergeCell ref="H86:H87"/>
    <mergeCell ref="B104:C104"/>
    <mergeCell ref="B107:C107"/>
    <mergeCell ref="B108:C108"/>
    <mergeCell ref="B109:C109"/>
    <mergeCell ref="B111:C111"/>
    <mergeCell ref="A99:H99"/>
    <mergeCell ref="F100:H100"/>
    <mergeCell ref="D101:E101"/>
    <mergeCell ref="A102:A103"/>
    <mergeCell ref="B102:C103"/>
    <mergeCell ref="D102:D103"/>
    <mergeCell ref="E102:G102"/>
    <mergeCell ref="H102:H103"/>
    <mergeCell ref="B120:C120"/>
    <mergeCell ref="B123:C123"/>
    <mergeCell ref="B126:C126"/>
    <mergeCell ref="B127:C127"/>
    <mergeCell ref="A128:D128"/>
    <mergeCell ref="A112:D112"/>
    <mergeCell ref="A113:D113"/>
    <mergeCell ref="A115:H115"/>
    <mergeCell ref="F116:H116"/>
    <mergeCell ref="D117:E117"/>
    <mergeCell ref="A118:A119"/>
    <mergeCell ref="B118:C119"/>
    <mergeCell ref="D118:D119"/>
    <mergeCell ref="E118:G118"/>
    <mergeCell ref="H118:H119"/>
    <mergeCell ref="A129:D129"/>
    <mergeCell ref="A133:H133"/>
    <mergeCell ref="F134:H134"/>
    <mergeCell ref="D135:E135"/>
    <mergeCell ref="A136:A137"/>
    <mergeCell ref="B136:C137"/>
    <mergeCell ref="D136:D137"/>
    <mergeCell ref="E136:G136"/>
    <mergeCell ref="H136:H137"/>
    <mergeCell ref="A149:H149"/>
    <mergeCell ref="F150:H150"/>
    <mergeCell ref="D151:E151"/>
    <mergeCell ref="A152:A153"/>
    <mergeCell ref="B152:C153"/>
    <mergeCell ref="D152:D153"/>
    <mergeCell ref="E152:G152"/>
    <mergeCell ref="H152:H153"/>
    <mergeCell ref="B138:C138"/>
    <mergeCell ref="B142:C142"/>
    <mergeCell ref="B145:C145"/>
    <mergeCell ref="A146:D146"/>
    <mergeCell ref="A147:D147"/>
    <mergeCell ref="A163:D163"/>
    <mergeCell ref="A164:D164"/>
    <mergeCell ref="A165:D165"/>
    <mergeCell ref="B154:C154"/>
    <mergeCell ref="B158:C158"/>
    <mergeCell ref="B159:C159"/>
    <mergeCell ref="B161:C161"/>
    <mergeCell ref="A162:D162"/>
    <mergeCell ref="A155:I155"/>
  </mergeCells>
  <pageMargins left="0.23622047244094491" right="0.23622047244094491" top="0.62992125984251968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</vt:lpstr>
      <vt:lpstr>меню ЛОЛ 26 г(7-11) </vt:lpstr>
      <vt:lpstr>Лист (2)</vt:lpstr>
      <vt:lpstr>меню ЛОЛ 26 г(12 лет и старше)</vt:lpstr>
      <vt:lpstr>Лист (3)</vt:lpstr>
      <vt:lpstr>меню труд 26 г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2026-06-15T09:17:34Z</cp:lastPrinted>
  <dcterms:created xsi:type="dcterms:W3CDTF">2020-12-01T09:41:37Z</dcterms:created>
  <dcterms:modified xsi:type="dcterms:W3CDTF">2026-06-15T09:21:55Z</dcterms:modified>
</cp:coreProperties>
</file>